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zwesen\Kehl\Rechtsträger\0002 VSA\Homepage\Downloadbereich\Personal\"/>
    </mc:Choice>
  </mc:AlternateContent>
  <xr:revisionPtr revIDLastSave="0" documentId="8_{8D52E3EE-0D91-4404-816F-9EDD02B47D11}" xr6:coauthVersionLast="47" xr6:coauthVersionMax="47" xr10:uidLastSave="{00000000-0000-0000-0000-000000000000}"/>
  <bookViews>
    <workbookView xWindow="3420" yWindow="3420" windowWidth="21600" windowHeight="11385" tabRatio="943" firstSheet="2" activeTab="6" xr2:uid="{00000000-000D-0000-FFFF-FFFF00000000}"/>
  </bookViews>
  <sheets>
    <sheet name="Entgelt bis 62. LJ ab 04.21" sheetId="43" r:id="rId1"/>
    <sheet name="Entgelt ab 63. LJ ab 04.21" sheetId="40" r:id="rId2"/>
    <sheet name="Entgelt bis 62. LJ ab 04.22" sheetId="42" r:id="rId3"/>
    <sheet name="Entgelt ab 63. LJ ab 04.22" sheetId="44" r:id="rId4"/>
    <sheet name="Entgelt bis 62. LJ ab 01.24" sheetId="45" r:id="rId5"/>
    <sheet name="Entgelt ab 63. LJ ab 01.24" sheetId="46" r:id="rId6"/>
    <sheet name="Entgelt bis 62. LJ ab 03.24" sheetId="47" r:id="rId7"/>
    <sheet name="Entgelt ab 63. LJ ab 03.24" sheetId="48" r:id="rId8"/>
    <sheet name="Grundlagen" sheetId="41" r:id="rId9"/>
  </sheets>
  <definedNames>
    <definedName name="_xlnm.Print_Area" localSheetId="5">'Entgelt ab 63. LJ ab 01.24'!$A$1:$L$29</definedName>
    <definedName name="_xlnm.Print_Area" localSheetId="7">'Entgelt ab 63. LJ ab 03.24'!$A$1:$L$29</definedName>
    <definedName name="_xlnm.Print_Area" localSheetId="1">'Entgelt ab 63. LJ ab 04.21'!$A$1:$L$28</definedName>
    <definedName name="_xlnm.Print_Area" localSheetId="3">'Entgelt ab 63. LJ ab 04.22'!$A$1:$L$28</definedName>
    <definedName name="_xlnm.Print_Area" localSheetId="4">'Entgelt bis 62. LJ ab 01.24'!$A$1:$L$29</definedName>
    <definedName name="_xlnm.Print_Area" localSheetId="6">'Entgelt bis 62. LJ ab 03.24'!$A$1:$L$29</definedName>
    <definedName name="_xlnm.Print_Area" localSheetId="0">'Entgelt bis 62. LJ ab 04.21'!$A$1:$L$28</definedName>
    <definedName name="_xlnm.Print_Area" localSheetId="2">'Entgelt bis 62. LJ ab 04.22'!$A$1:$L$28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48" l="1"/>
  <c r="K16" i="48"/>
  <c r="J16" i="48"/>
  <c r="I16" i="48"/>
  <c r="H16" i="48"/>
  <c r="G16" i="48"/>
  <c r="F16" i="48"/>
  <c r="E16" i="48"/>
  <c r="D16" i="48"/>
  <c r="C16" i="48"/>
  <c r="L16" i="47"/>
  <c r="K16" i="47"/>
  <c r="J16" i="47"/>
  <c r="I16" i="47"/>
  <c r="H16" i="47"/>
  <c r="G16" i="47"/>
  <c r="F16" i="47"/>
  <c r="E16" i="47"/>
  <c r="D16" i="47"/>
  <c r="C16" i="47"/>
  <c r="L16" i="46"/>
  <c r="K16" i="46"/>
  <c r="J16" i="46"/>
  <c r="I16" i="46"/>
  <c r="H16" i="46"/>
  <c r="G16" i="46"/>
  <c r="F16" i="46"/>
  <c r="E16" i="46"/>
  <c r="D16" i="46"/>
  <c r="C16" i="46"/>
  <c r="L16" i="45"/>
  <c r="K16" i="45"/>
  <c r="J16" i="45"/>
  <c r="I16" i="45"/>
  <c r="H16" i="45"/>
  <c r="G16" i="45"/>
  <c r="F16" i="45"/>
  <c r="E16" i="45"/>
  <c r="D16" i="45"/>
  <c r="C16" i="45"/>
  <c r="A31" i="48"/>
  <c r="A31" i="47"/>
  <c r="A31" i="46"/>
  <c r="A31" i="45"/>
  <c r="A30" i="44"/>
  <c r="L30" i="44" s="1"/>
  <c r="L27" i="44" s="1"/>
  <c r="L9" i="44" s="1"/>
  <c r="H30" i="44"/>
  <c r="H27" i="44" s="1"/>
  <c r="H9" i="44" s="1"/>
  <c r="A30" i="43"/>
  <c r="L30" i="43"/>
  <c r="L27" i="43" s="1"/>
  <c r="L9" i="43" s="1"/>
  <c r="H30" i="43"/>
  <c r="H27" i="43" s="1"/>
  <c r="D30" i="43"/>
  <c r="D27" i="43" s="1"/>
  <c r="H9" i="43"/>
  <c r="D9" i="43"/>
  <c r="A30" i="42"/>
  <c r="L30" i="42" s="1"/>
  <c r="L27" i="42" s="1"/>
  <c r="L9" i="42" s="1"/>
  <c r="H30" i="42"/>
  <c r="H27" i="42" s="1"/>
  <c r="H9" i="42" s="1"/>
  <c r="L31" i="48" l="1"/>
  <c r="L28" i="48" s="1"/>
  <c r="K31" i="48"/>
  <c r="K28" i="48" s="1"/>
  <c r="J31" i="48"/>
  <c r="J28" i="48" s="1"/>
  <c r="I31" i="48"/>
  <c r="I28" i="48" s="1"/>
  <c r="H31" i="48"/>
  <c r="H28" i="48" s="1"/>
  <c r="G31" i="48"/>
  <c r="G28" i="48" s="1"/>
  <c r="F31" i="48"/>
  <c r="F28" i="48" s="1"/>
  <c r="E31" i="48"/>
  <c r="E28" i="48" s="1"/>
  <c r="D31" i="48"/>
  <c r="D28" i="48" s="1"/>
  <c r="C31" i="48"/>
  <c r="C28" i="48" s="1"/>
  <c r="L31" i="47"/>
  <c r="L28" i="47" s="1"/>
  <c r="K31" i="47"/>
  <c r="K28" i="47" s="1"/>
  <c r="J31" i="47"/>
  <c r="J28" i="47" s="1"/>
  <c r="I31" i="47"/>
  <c r="I28" i="47" s="1"/>
  <c r="H31" i="47"/>
  <c r="H28" i="47" s="1"/>
  <c r="G31" i="47"/>
  <c r="G28" i="47" s="1"/>
  <c r="F31" i="47"/>
  <c r="F28" i="47" s="1"/>
  <c r="E31" i="47"/>
  <c r="E28" i="47" s="1"/>
  <c r="D31" i="47"/>
  <c r="D28" i="47" s="1"/>
  <c r="C31" i="47"/>
  <c r="C28" i="47" s="1"/>
  <c r="L31" i="46"/>
  <c r="L28" i="46" s="1"/>
  <c r="K31" i="46"/>
  <c r="K28" i="46" s="1"/>
  <c r="J31" i="46"/>
  <c r="J28" i="46" s="1"/>
  <c r="I31" i="46"/>
  <c r="I28" i="46" s="1"/>
  <c r="H31" i="46"/>
  <c r="H28" i="46" s="1"/>
  <c r="G31" i="46"/>
  <c r="G28" i="46" s="1"/>
  <c r="F31" i="46"/>
  <c r="F28" i="46" s="1"/>
  <c r="E31" i="46"/>
  <c r="E28" i="46" s="1"/>
  <c r="D31" i="46"/>
  <c r="D28" i="46" s="1"/>
  <c r="C31" i="46"/>
  <c r="C28" i="46" s="1"/>
  <c r="L31" i="45"/>
  <c r="L28" i="45" s="1"/>
  <c r="K31" i="45"/>
  <c r="K28" i="45" s="1"/>
  <c r="J31" i="45"/>
  <c r="J28" i="45" s="1"/>
  <c r="I31" i="45"/>
  <c r="I28" i="45" s="1"/>
  <c r="H31" i="45"/>
  <c r="H28" i="45" s="1"/>
  <c r="G31" i="45"/>
  <c r="G28" i="45" s="1"/>
  <c r="F31" i="45"/>
  <c r="F28" i="45" s="1"/>
  <c r="E31" i="45"/>
  <c r="E28" i="45" s="1"/>
  <c r="D31" i="45"/>
  <c r="D28" i="45" s="1"/>
  <c r="C31" i="45"/>
  <c r="C28" i="45" s="1"/>
  <c r="D30" i="44"/>
  <c r="D27" i="44" s="1"/>
  <c r="D9" i="44" s="1"/>
  <c r="D23" i="44"/>
  <c r="D21" i="44"/>
  <c r="D19" i="44"/>
  <c r="D17" i="44"/>
  <c r="D15" i="44"/>
  <c r="D13" i="44"/>
  <c r="D11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K30" i="44"/>
  <c r="K27" i="44" s="1"/>
  <c r="I30" i="44"/>
  <c r="I27" i="44" s="1"/>
  <c r="G30" i="44"/>
  <c r="G27" i="44" s="1"/>
  <c r="E30" i="44"/>
  <c r="E27" i="44" s="1"/>
  <c r="C30" i="44"/>
  <c r="C27" i="44" s="1"/>
  <c r="F30" i="44"/>
  <c r="F27" i="44" s="1"/>
  <c r="J30" i="44"/>
  <c r="J27" i="44" s="1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K30" i="43"/>
  <c r="K27" i="43" s="1"/>
  <c r="I30" i="43"/>
  <c r="I27" i="43" s="1"/>
  <c r="G30" i="43"/>
  <c r="G27" i="43" s="1"/>
  <c r="E30" i="43"/>
  <c r="E27" i="43" s="1"/>
  <c r="C30" i="43"/>
  <c r="C27" i="43" s="1"/>
  <c r="F30" i="43"/>
  <c r="F27" i="43" s="1"/>
  <c r="J30" i="43"/>
  <c r="J27" i="43" s="1"/>
  <c r="D30" i="42"/>
  <c r="D27" i="42" s="1"/>
  <c r="D9" i="42" s="1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L24" i="42"/>
  <c r="L23" i="42"/>
  <c r="L22" i="42"/>
  <c r="L21" i="42"/>
  <c r="L20" i="42"/>
  <c r="L19" i="42"/>
  <c r="L18" i="42"/>
  <c r="L17" i="42"/>
  <c r="L16" i="42"/>
  <c r="L15" i="42"/>
  <c r="L14" i="42"/>
  <c r="L13" i="42"/>
  <c r="L12" i="42"/>
  <c r="L11" i="42"/>
  <c r="L10" i="42"/>
  <c r="K30" i="42"/>
  <c r="K27" i="42" s="1"/>
  <c r="I30" i="42"/>
  <c r="I27" i="42" s="1"/>
  <c r="G30" i="42"/>
  <c r="G27" i="42" s="1"/>
  <c r="E30" i="42"/>
  <c r="E27" i="42" s="1"/>
  <c r="C30" i="42"/>
  <c r="C27" i="42" s="1"/>
  <c r="F30" i="42"/>
  <c r="F27" i="42" s="1"/>
  <c r="J30" i="42"/>
  <c r="J27" i="42" s="1"/>
  <c r="K30" i="40"/>
  <c r="K27" i="40" s="1"/>
  <c r="I30" i="40"/>
  <c r="I27" i="40" s="1"/>
  <c r="I9" i="40" s="1"/>
  <c r="G30" i="40"/>
  <c r="G27" i="40" s="1"/>
  <c r="E30" i="40"/>
  <c r="E27" i="40" s="1"/>
  <c r="E9" i="40" s="1"/>
  <c r="C30" i="40"/>
  <c r="C27" i="40" s="1"/>
  <c r="A30" i="40"/>
  <c r="L30" i="40" s="1"/>
  <c r="L27" i="40"/>
  <c r="L24" i="40" s="1"/>
  <c r="C25" i="48" l="1"/>
  <c r="C24" i="48"/>
  <c r="C23" i="48"/>
  <c r="C22" i="48"/>
  <c r="C21" i="48"/>
  <c r="C20" i="48"/>
  <c r="C19" i="48"/>
  <c r="C18" i="48"/>
  <c r="C17" i="48"/>
  <c r="C15" i="48"/>
  <c r="C14" i="48"/>
  <c r="C13" i="48"/>
  <c r="C12" i="48"/>
  <c r="C11" i="48"/>
  <c r="C10" i="48"/>
  <c r="C9" i="48"/>
  <c r="D25" i="48"/>
  <c r="D24" i="48"/>
  <c r="D23" i="48"/>
  <c r="D22" i="48"/>
  <c r="D21" i="48"/>
  <c r="D20" i="48"/>
  <c r="D19" i="48"/>
  <c r="D18" i="48"/>
  <c r="D17" i="48"/>
  <c r="D15" i="48"/>
  <c r="D14" i="48"/>
  <c r="D13" i="48"/>
  <c r="D12" i="48"/>
  <c r="D11" i="48"/>
  <c r="D10" i="48"/>
  <c r="D9" i="48"/>
  <c r="E25" i="48"/>
  <c r="E24" i="48"/>
  <c r="E23" i="48"/>
  <c r="E22" i="48"/>
  <c r="E21" i="48"/>
  <c r="E20" i="48"/>
  <c r="E19" i="48"/>
  <c r="E18" i="48"/>
  <c r="E17" i="48"/>
  <c r="E15" i="48"/>
  <c r="E14" i="48"/>
  <c r="E13" i="48"/>
  <c r="E12" i="48"/>
  <c r="E11" i="48"/>
  <c r="E10" i="48"/>
  <c r="E9" i="48"/>
  <c r="F25" i="48"/>
  <c r="F24" i="48"/>
  <c r="F23" i="48"/>
  <c r="F22" i="48"/>
  <c r="F21" i="48"/>
  <c r="F20" i="48"/>
  <c r="F19" i="48"/>
  <c r="F18" i="48"/>
  <c r="F17" i="48"/>
  <c r="F15" i="48"/>
  <c r="F14" i="48"/>
  <c r="F13" i="48"/>
  <c r="F12" i="48"/>
  <c r="F11" i="48"/>
  <c r="F10" i="48"/>
  <c r="F9" i="48"/>
  <c r="G25" i="48"/>
  <c r="G24" i="48"/>
  <c r="G23" i="48"/>
  <c r="G22" i="48"/>
  <c r="G21" i="48"/>
  <c r="G20" i="48"/>
  <c r="G19" i="48"/>
  <c r="G18" i="48"/>
  <c r="G17" i="48"/>
  <c r="G15" i="48"/>
  <c r="G14" i="48"/>
  <c r="G13" i="48"/>
  <c r="G12" i="48"/>
  <c r="G11" i="48"/>
  <c r="G10" i="48"/>
  <c r="G9" i="48"/>
  <c r="H25" i="48"/>
  <c r="H24" i="48"/>
  <c r="H23" i="48"/>
  <c r="H22" i="48"/>
  <c r="H21" i="48"/>
  <c r="H20" i="48"/>
  <c r="H19" i="48"/>
  <c r="H18" i="48"/>
  <c r="H17" i="48"/>
  <c r="H15" i="48"/>
  <c r="H14" i="48"/>
  <c r="H13" i="48"/>
  <c r="H12" i="48"/>
  <c r="H11" i="48"/>
  <c r="H10" i="48"/>
  <c r="H9" i="48"/>
  <c r="I25" i="48"/>
  <c r="I24" i="48"/>
  <c r="I23" i="48"/>
  <c r="I22" i="48"/>
  <c r="I21" i="48"/>
  <c r="I20" i="48"/>
  <c r="I19" i="48"/>
  <c r="I18" i="48"/>
  <c r="I17" i="48"/>
  <c r="I15" i="48"/>
  <c r="I14" i="48"/>
  <c r="I13" i="48"/>
  <c r="I12" i="48"/>
  <c r="I11" i="48"/>
  <c r="I10" i="48"/>
  <c r="I9" i="48"/>
  <c r="J25" i="48"/>
  <c r="J24" i="48"/>
  <c r="J23" i="48"/>
  <c r="J22" i="48"/>
  <c r="J21" i="48"/>
  <c r="J20" i="48"/>
  <c r="J19" i="48"/>
  <c r="J18" i="48"/>
  <c r="J17" i="48"/>
  <c r="J15" i="48"/>
  <c r="J14" i="48"/>
  <c r="J13" i="48"/>
  <c r="J12" i="48"/>
  <c r="J11" i="48"/>
  <c r="J10" i="48"/>
  <c r="J9" i="48"/>
  <c r="K25" i="48"/>
  <c r="K24" i="48"/>
  <c r="K23" i="48"/>
  <c r="K22" i="48"/>
  <c r="K21" i="48"/>
  <c r="K20" i="48"/>
  <c r="K19" i="48"/>
  <c r="K18" i="48"/>
  <c r="K17" i="48"/>
  <c r="K15" i="48"/>
  <c r="K14" i="48"/>
  <c r="K13" i="48"/>
  <c r="K12" i="48"/>
  <c r="K11" i="48"/>
  <c r="K10" i="48"/>
  <c r="K9" i="48"/>
  <c r="L25" i="48"/>
  <c r="L24" i="48"/>
  <c r="L23" i="48"/>
  <c r="L22" i="48"/>
  <c r="L21" i="48"/>
  <c r="L20" i="48"/>
  <c r="L19" i="48"/>
  <c r="L18" i="48"/>
  <c r="L17" i="48"/>
  <c r="L15" i="48"/>
  <c r="L14" i="48"/>
  <c r="L13" i="48"/>
  <c r="L12" i="48"/>
  <c r="L11" i="48"/>
  <c r="L10" i="48"/>
  <c r="L9" i="48"/>
  <c r="C25" i="47"/>
  <c r="C24" i="47"/>
  <c r="C23" i="47"/>
  <c r="C22" i="47"/>
  <c r="C21" i="47"/>
  <c r="C20" i="47"/>
  <c r="C19" i="47"/>
  <c r="C18" i="47"/>
  <c r="C17" i="47"/>
  <c r="C15" i="47"/>
  <c r="C14" i="47"/>
  <c r="C13" i="47"/>
  <c r="C12" i="47"/>
  <c r="C11" i="47"/>
  <c r="C10" i="47"/>
  <c r="C9" i="47"/>
  <c r="D25" i="47"/>
  <c r="D24" i="47"/>
  <c r="D23" i="47"/>
  <c r="D22" i="47"/>
  <c r="D21" i="47"/>
  <c r="D20" i="47"/>
  <c r="D19" i="47"/>
  <c r="D18" i="47"/>
  <c r="D17" i="47"/>
  <c r="D15" i="47"/>
  <c r="D14" i="47"/>
  <c r="D13" i="47"/>
  <c r="D12" i="47"/>
  <c r="D11" i="47"/>
  <c r="D10" i="47"/>
  <c r="D9" i="47"/>
  <c r="E25" i="47"/>
  <c r="E24" i="47"/>
  <c r="E23" i="47"/>
  <c r="E22" i="47"/>
  <c r="E21" i="47"/>
  <c r="E20" i="47"/>
  <c r="E19" i="47"/>
  <c r="E18" i="47"/>
  <c r="E17" i="47"/>
  <c r="E15" i="47"/>
  <c r="E14" i="47"/>
  <c r="E13" i="47"/>
  <c r="E12" i="47"/>
  <c r="E11" i="47"/>
  <c r="E10" i="47"/>
  <c r="E9" i="47"/>
  <c r="F25" i="47"/>
  <c r="F24" i="47"/>
  <c r="F23" i="47"/>
  <c r="F22" i="47"/>
  <c r="F21" i="47"/>
  <c r="F20" i="47"/>
  <c r="F19" i="47"/>
  <c r="F18" i="47"/>
  <c r="F17" i="47"/>
  <c r="F15" i="47"/>
  <c r="F14" i="47"/>
  <c r="F13" i="47"/>
  <c r="F12" i="47"/>
  <c r="F11" i="47"/>
  <c r="F10" i="47"/>
  <c r="F9" i="47"/>
  <c r="G25" i="47"/>
  <c r="G24" i="47"/>
  <c r="G23" i="47"/>
  <c r="G22" i="47"/>
  <c r="G21" i="47"/>
  <c r="G20" i="47"/>
  <c r="G19" i="47"/>
  <c r="G18" i="47"/>
  <c r="G17" i="47"/>
  <c r="G15" i="47"/>
  <c r="G14" i="47"/>
  <c r="G13" i="47"/>
  <c r="G12" i="47"/>
  <c r="G11" i="47"/>
  <c r="G10" i="47"/>
  <c r="G9" i="47"/>
  <c r="H25" i="47"/>
  <c r="H24" i="47"/>
  <c r="H23" i="47"/>
  <c r="H22" i="47"/>
  <c r="H21" i="47"/>
  <c r="H20" i="47"/>
  <c r="H19" i="47"/>
  <c r="H18" i="47"/>
  <c r="H17" i="47"/>
  <c r="H15" i="47"/>
  <c r="H14" i="47"/>
  <c r="H13" i="47"/>
  <c r="H12" i="47"/>
  <c r="H11" i="47"/>
  <c r="H10" i="47"/>
  <c r="H9" i="47"/>
  <c r="I25" i="47"/>
  <c r="I24" i="47"/>
  <c r="I23" i="47"/>
  <c r="I22" i="47"/>
  <c r="I21" i="47"/>
  <c r="I20" i="47"/>
  <c r="I19" i="47"/>
  <c r="I18" i="47"/>
  <c r="I17" i="47"/>
  <c r="I15" i="47"/>
  <c r="I14" i="47"/>
  <c r="I13" i="47"/>
  <c r="I12" i="47"/>
  <c r="I11" i="47"/>
  <c r="I10" i="47"/>
  <c r="I9" i="47"/>
  <c r="J25" i="47"/>
  <c r="J24" i="47"/>
  <c r="J23" i="47"/>
  <c r="J22" i="47"/>
  <c r="J21" i="47"/>
  <c r="J20" i="47"/>
  <c r="J19" i="47"/>
  <c r="J18" i="47"/>
  <c r="J17" i="47"/>
  <c r="J15" i="47"/>
  <c r="J14" i="47"/>
  <c r="J13" i="47"/>
  <c r="J12" i="47"/>
  <c r="J11" i="47"/>
  <c r="J10" i="47"/>
  <c r="J9" i="47"/>
  <c r="K25" i="47"/>
  <c r="K24" i="47"/>
  <c r="K23" i="47"/>
  <c r="K22" i="47"/>
  <c r="K21" i="47"/>
  <c r="K20" i="47"/>
  <c r="K19" i="47"/>
  <c r="K18" i="47"/>
  <c r="K17" i="47"/>
  <c r="K15" i="47"/>
  <c r="K14" i="47"/>
  <c r="K13" i="47"/>
  <c r="K12" i="47"/>
  <c r="K11" i="47"/>
  <c r="K10" i="47"/>
  <c r="K9" i="47"/>
  <c r="L25" i="47"/>
  <c r="L24" i="47"/>
  <c r="L23" i="47"/>
  <c r="L22" i="47"/>
  <c r="L21" i="47"/>
  <c r="L20" i="47"/>
  <c r="L19" i="47"/>
  <c r="L18" i="47"/>
  <c r="L17" i="47"/>
  <c r="L15" i="47"/>
  <c r="L14" i="47"/>
  <c r="L13" i="47"/>
  <c r="L12" i="47"/>
  <c r="L11" i="47"/>
  <c r="L10" i="47"/>
  <c r="L9" i="47"/>
  <c r="C25" i="46"/>
  <c r="C24" i="46"/>
  <c r="C23" i="46"/>
  <c r="C22" i="46"/>
  <c r="C21" i="46"/>
  <c r="C20" i="46"/>
  <c r="C19" i="46"/>
  <c r="C18" i="46"/>
  <c r="C17" i="46"/>
  <c r="C15" i="46"/>
  <c r="C14" i="46"/>
  <c r="C13" i="46"/>
  <c r="C12" i="46"/>
  <c r="C11" i="46"/>
  <c r="C10" i="46"/>
  <c r="C9" i="46"/>
  <c r="D25" i="46"/>
  <c r="D24" i="46"/>
  <c r="D23" i="46"/>
  <c r="D22" i="46"/>
  <c r="D21" i="46"/>
  <c r="D20" i="46"/>
  <c r="D19" i="46"/>
  <c r="D18" i="46"/>
  <c r="D17" i="46"/>
  <c r="D15" i="46"/>
  <c r="D14" i="46"/>
  <c r="D13" i="46"/>
  <c r="D12" i="46"/>
  <c r="D11" i="46"/>
  <c r="D10" i="46"/>
  <c r="D9" i="46"/>
  <c r="E25" i="46"/>
  <c r="E24" i="46"/>
  <c r="E23" i="46"/>
  <c r="E22" i="46"/>
  <c r="E21" i="46"/>
  <c r="E20" i="46"/>
  <c r="E19" i="46"/>
  <c r="E18" i="46"/>
  <c r="E17" i="46"/>
  <c r="E15" i="46"/>
  <c r="E14" i="46"/>
  <c r="E13" i="46"/>
  <c r="E12" i="46"/>
  <c r="E11" i="46"/>
  <c r="E10" i="46"/>
  <c r="E9" i="46"/>
  <c r="F25" i="46"/>
  <c r="F24" i="46"/>
  <c r="F23" i="46"/>
  <c r="F22" i="46"/>
  <c r="F21" i="46"/>
  <c r="F20" i="46"/>
  <c r="F19" i="46"/>
  <c r="F18" i="46"/>
  <c r="F17" i="46"/>
  <c r="F15" i="46"/>
  <c r="F14" i="46"/>
  <c r="F13" i="46"/>
  <c r="F12" i="46"/>
  <c r="F11" i="46"/>
  <c r="F10" i="46"/>
  <c r="F9" i="46"/>
  <c r="G25" i="46"/>
  <c r="G24" i="46"/>
  <c r="G23" i="46"/>
  <c r="G22" i="46"/>
  <c r="G21" i="46"/>
  <c r="G20" i="46"/>
  <c r="G19" i="46"/>
  <c r="G18" i="46"/>
  <c r="G17" i="46"/>
  <c r="G15" i="46"/>
  <c r="G14" i="46"/>
  <c r="G13" i="46"/>
  <c r="G12" i="46"/>
  <c r="G11" i="46"/>
  <c r="G10" i="46"/>
  <c r="G9" i="46"/>
  <c r="H25" i="46"/>
  <c r="H24" i="46"/>
  <c r="H23" i="46"/>
  <c r="H22" i="46"/>
  <c r="H21" i="46"/>
  <c r="H20" i="46"/>
  <c r="H19" i="46"/>
  <c r="H18" i="46"/>
  <c r="H17" i="46"/>
  <c r="H15" i="46"/>
  <c r="H14" i="46"/>
  <c r="H13" i="46"/>
  <c r="H12" i="46"/>
  <c r="H11" i="46"/>
  <c r="H10" i="46"/>
  <c r="H9" i="46"/>
  <c r="I25" i="46"/>
  <c r="I24" i="46"/>
  <c r="I23" i="46"/>
  <c r="I22" i="46"/>
  <c r="I21" i="46"/>
  <c r="I20" i="46"/>
  <c r="I19" i="46"/>
  <c r="I18" i="46"/>
  <c r="I17" i="46"/>
  <c r="I15" i="46"/>
  <c r="I14" i="46"/>
  <c r="I13" i="46"/>
  <c r="I12" i="46"/>
  <c r="I11" i="46"/>
  <c r="I10" i="46"/>
  <c r="I9" i="46"/>
  <c r="J25" i="46"/>
  <c r="J24" i="46"/>
  <c r="J23" i="46"/>
  <c r="J22" i="46"/>
  <c r="J21" i="46"/>
  <c r="J20" i="46"/>
  <c r="J19" i="46"/>
  <c r="J18" i="46"/>
  <c r="J17" i="46"/>
  <c r="J15" i="46"/>
  <c r="J14" i="46"/>
  <c r="J13" i="46"/>
  <c r="J12" i="46"/>
  <c r="J11" i="46"/>
  <c r="J10" i="46"/>
  <c r="J9" i="46"/>
  <c r="K25" i="46"/>
  <c r="K24" i="46"/>
  <c r="K23" i="46"/>
  <c r="K22" i="46"/>
  <c r="K21" i="46"/>
  <c r="K20" i="46"/>
  <c r="K19" i="46"/>
  <c r="K18" i="46"/>
  <c r="K17" i="46"/>
  <c r="K15" i="46"/>
  <c r="K14" i="46"/>
  <c r="K13" i="46"/>
  <c r="K12" i="46"/>
  <c r="K11" i="46"/>
  <c r="K10" i="46"/>
  <c r="K9" i="46"/>
  <c r="L25" i="46"/>
  <c r="L24" i="46"/>
  <c r="L23" i="46"/>
  <c r="L22" i="46"/>
  <c r="L21" i="46"/>
  <c r="L20" i="46"/>
  <c r="L19" i="46"/>
  <c r="L18" i="46"/>
  <c r="L17" i="46"/>
  <c r="L15" i="46"/>
  <c r="L14" i="46"/>
  <c r="L13" i="46"/>
  <c r="L12" i="46"/>
  <c r="L11" i="46"/>
  <c r="L10" i="46"/>
  <c r="L9" i="46"/>
  <c r="C25" i="45"/>
  <c r="C24" i="45"/>
  <c r="C23" i="45"/>
  <c r="C22" i="45"/>
  <c r="C21" i="45"/>
  <c r="C20" i="45"/>
  <c r="C19" i="45"/>
  <c r="C18" i="45"/>
  <c r="C17" i="45"/>
  <c r="C15" i="45"/>
  <c r="C14" i="45"/>
  <c r="C13" i="45"/>
  <c r="C12" i="45"/>
  <c r="C11" i="45"/>
  <c r="C10" i="45"/>
  <c r="C9" i="45"/>
  <c r="D25" i="45"/>
  <c r="D24" i="45"/>
  <c r="D23" i="45"/>
  <c r="D22" i="45"/>
  <c r="D21" i="45"/>
  <c r="D20" i="45"/>
  <c r="D19" i="45"/>
  <c r="D18" i="45"/>
  <c r="D17" i="45"/>
  <c r="D15" i="45"/>
  <c r="D14" i="45"/>
  <c r="D13" i="45"/>
  <c r="D12" i="45"/>
  <c r="D11" i="45"/>
  <c r="D10" i="45"/>
  <c r="D9" i="45"/>
  <c r="E25" i="45"/>
  <c r="E24" i="45"/>
  <c r="E23" i="45"/>
  <c r="E22" i="45"/>
  <c r="E21" i="45"/>
  <c r="E20" i="45"/>
  <c r="E19" i="45"/>
  <c r="E18" i="45"/>
  <c r="E17" i="45"/>
  <c r="E15" i="45"/>
  <c r="E14" i="45"/>
  <c r="E13" i="45"/>
  <c r="E12" i="45"/>
  <c r="E11" i="45"/>
  <c r="E10" i="45"/>
  <c r="E9" i="45"/>
  <c r="F25" i="45"/>
  <c r="F24" i="45"/>
  <c r="F23" i="45"/>
  <c r="F22" i="45"/>
  <c r="F21" i="45"/>
  <c r="F20" i="45"/>
  <c r="F19" i="45"/>
  <c r="F18" i="45"/>
  <c r="F17" i="45"/>
  <c r="F15" i="45"/>
  <c r="F14" i="45"/>
  <c r="F13" i="45"/>
  <c r="F12" i="45"/>
  <c r="F11" i="45"/>
  <c r="F10" i="45"/>
  <c r="F9" i="45"/>
  <c r="G25" i="45"/>
  <c r="G24" i="45"/>
  <c r="G23" i="45"/>
  <c r="G22" i="45"/>
  <c r="G21" i="45"/>
  <c r="G20" i="45"/>
  <c r="G19" i="45"/>
  <c r="G18" i="45"/>
  <c r="G17" i="45"/>
  <c r="G15" i="45"/>
  <c r="G14" i="45"/>
  <c r="G13" i="45"/>
  <c r="G12" i="45"/>
  <c r="G11" i="45"/>
  <c r="G10" i="45"/>
  <c r="G9" i="45"/>
  <c r="H25" i="45"/>
  <c r="H24" i="45"/>
  <c r="H23" i="45"/>
  <c r="H22" i="45"/>
  <c r="H21" i="45"/>
  <c r="H20" i="45"/>
  <c r="H19" i="45"/>
  <c r="H18" i="45"/>
  <c r="H17" i="45"/>
  <c r="H15" i="45"/>
  <c r="H14" i="45"/>
  <c r="H13" i="45"/>
  <c r="H12" i="45"/>
  <c r="H11" i="45"/>
  <c r="H10" i="45"/>
  <c r="H9" i="45"/>
  <c r="I25" i="45"/>
  <c r="I24" i="45"/>
  <c r="I23" i="45"/>
  <c r="I22" i="45"/>
  <c r="I21" i="45"/>
  <c r="I20" i="45"/>
  <c r="I19" i="45"/>
  <c r="I18" i="45"/>
  <c r="I17" i="45"/>
  <c r="I15" i="45"/>
  <c r="I14" i="45"/>
  <c r="I13" i="45"/>
  <c r="I12" i="45"/>
  <c r="I11" i="45"/>
  <c r="I10" i="45"/>
  <c r="I9" i="45"/>
  <c r="J25" i="45"/>
  <c r="J24" i="45"/>
  <c r="J23" i="45"/>
  <c r="J22" i="45"/>
  <c r="J21" i="45"/>
  <c r="J20" i="45"/>
  <c r="J19" i="45"/>
  <c r="J18" i="45"/>
  <c r="J17" i="45"/>
  <c r="J15" i="45"/>
  <c r="J14" i="45"/>
  <c r="J13" i="45"/>
  <c r="J12" i="45"/>
  <c r="J11" i="45"/>
  <c r="J10" i="45"/>
  <c r="J9" i="45"/>
  <c r="K25" i="45"/>
  <c r="K24" i="45"/>
  <c r="K23" i="45"/>
  <c r="K22" i="45"/>
  <c r="K21" i="45"/>
  <c r="K20" i="45"/>
  <c r="K19" i="45"/>
  <c r="K18" i="45"/>
  <c r="K17" i="45"/>
  <c r="K15" i="45"/>
  <c r="K14" i="45"/>
  <c r="K13" i="45"/>
  <c r="K12" i="45"/>
  <c r="K11" i="45"/>
  <c r="K10" i="45"/>
  <c r="K9" i="45"/>
  <c r="L25" i="45"/>
  <c r="L24" i="45"/>
  <c r="L23" i="45"/>
  <c r="L22" i="45"/>
  <c r="L21" i="45"/>
  <c r="L20" i="45"/>
  <c r="L19" i="45"/>
  <c r="L18" i="45"/>
  <c r="L17" i="45"/>
  <c r="L15" i="45"/>
  <c r="L14" i="45"/>
  <c r="L13" i="45"/>
  <c r="L12" i="45"/>
  <c r="L11" i="45"/>
  <c r="L10" i="45"/>
  <c r="L9" i="45"/>
  <c r="D10" i="44"/>
  <c r="D12" i="44"/>
  <c r="D14" i="44"/>
  <c r="D16" i="44"/>
  <c r="D18" i="44"/>
  <c r="D20" i="44"/>
  <c r="D22" i="44"/>
  <c r="D24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E23" i="44"/>
  <c r="E21" i="44"/>
  <c r="E19" i="44"/>
  <c r="E17" i="44"/>
  <c r="E15" i="44"/>
  <c r="E13" i="44"/>
  <c r="E11" i="44"/>
  <c r="E9" i="44"/>
  <c r="E24" i="44"/>
  <c r="E22" i="44"/>
  <c r="E20" i="44"/>
  <c r="E18" i="44"/>
  <c r="E16" i="44"/>
  <c r="E14" i="44"/>
  <c r="E12" i="44"/>
  <c r="E10" i="44"/>
  <c r="I23" i="44"/>
  <c r="I21" i="44"/>
  <c r="I19" i="44"/>
  <c r="I17" i="44"/>
  <c r="I15" i="44"/>
  <c r="I13" i="44"/>
  <c r="I11" i="44"/>
  <c r="I9" i="44"/>
  <c r="I24" i="44"/>
  <c r="I22" i="44"/>
  <c r="I20" i="44"/>
  <c r="I18" i="44"/>
  <c r="I16" i="44"/>
  <c r="I14" i="44"/>
  <c r="I12" i="44"/>
  <c r="I10" i="44"/>
  <c r="J24" i="44"/>
  <c r="J23" i="44"/>
  <c r="J22" i="44"/>
  <c r="J21" i="44"/>
  <c r="J20" i="44"/>
  <c r="J19" i="44"/>
  <c r="J18" i="44"/>
  <c r="J17" i="44"/>
  <c r="J16" i="44"/>
  <c r="J15" i="44"/>
  <c r="J14" i="44"/>
  <c r="J13" i="44"/>
  <c r="J12" i="44"/>
  <c r="J11" i="44"/>
  <c r="J10" i="44"/>
  <c r="J9" i="44"/>
  <c r="C24" i="44"/>
  <c r="C22" i="44"/>
  <c r="C20" i="44"/>
  <c r="C18" i="44"/>
  <c r="C16" i="44"/>
  <c r="C14" i="44"/>
  <c r="C12" i="44"/>
  <c r="C10" i="44"/>
  <c r="C9" i="44"/>
  <c r="C23" i="44"/>
  <c r="C21" i="44"/>
  <c r="C19" i="44"/>
  <c r="C17" i="44"/>
  <c r="C15" i="44"/>
  <c r="C13" i="44"/>
  <c r="C11" i="44"/>
  <c r="G24" i="44"/>
  <c r="G22" i="44"/>
  <c r="G20" i="44"/>
  <c r="G18" i="44"/>
  <c r="G16" i="44"/>
  <c r="G14" i="44"/>
  <c r="G12" i="44"/>
  <c r="G10" i="44"/>
  <c r="G9" i="44"/>
  <c r="G23" i="44"/>
  <c r="G21" i="44"/>
  <c r="G19" i="44"/>
  <c r="G17" i="44"/>
  <c r="G15" i="44"/>
  <c r="G13" i="44"/>
  <c r="G11" i="44"/>
  <c r="K24" i="44"/>
  <c r="K22" i="44"/>
  <c r="K20" i="44"/>
  <c r="K18" i="44"/>
  <c r="K16" i="44"/>
  <c r="K14" i="44"/>
  <c r="K12" i="44"/>
  <c r="K10" i="44"/>
  <c r="K9" i="44"/>
  <c r="K23" i="44"/>
  <c r="K21" i="44"/>
  <c r="K19" i="44"/>
  <c r="K17" i="44"/>
  <c r="K15" i="44"/>
  <c r="K13" i="44"/>
  <c r="K11" i="44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E23" i="43"/>
  <c r="E21" i="43"/>
  <c r="E19" i="43"/>
  <c r="E17" i="43"/>
  <c r="E15" i="43"/>
  <c r="E13" i="43"/>
  <c r="E11" i="43"/>
  <c r="E9" i="43"/>
  <c r="E24" i="43"/>
  <c r="E22" i="43"/>
  <c r="E20" i="43"/>
  <c r="E18" i="43"/>
  <c r="E16" i="43"/>
  <c r="E14" i="43"/>
  <c r="E12" i="43"/>
  <c r="E10" i="43"/>
  <c r="I23" i="43"/>
  <c r="I21" i="43"/>
  <c r="I19" i="43"/>
  <c r="I17" i="43"/>
  <c r="I15" i="43"/>
  <c r="I13" i="43"/>
  <c r="I11" i="43"/>
  <c r="I9" i="43"/>
  <c r="I24" i="43"/>
  <c r="I22" i="43"/>
  <c r="I20" i="43"/>
  <c r="I18" i="43"/>
  <c r="I16" i="43"/>
  <c r="I14" i="43"/>
  <c r="I12" i="43"/>
  <c r="I10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C24" i="43"/>
  <c r="C22" i="43"/>
  <c r="C20" i="43"/>
  <c r="C18" i="43"/>
  <c r="C16" i="43"/>
  <c r="C14" i="43"/>
  <c r="C12" i="43"/>
  <c r="C10" i="43"/>
  <c r="C9" i="43"/>
  <c r="C23" i="43"/>
  <c r="C21" i="43"/>
  <c r="C19" i="43"/>
  <c r="C17" i="43"/>
  <c r="C15" i="43"/>
  <c r="C13" i="43"/>
  <c r="C11" i="43"/>
  <c r="G24" i="43"/>
  <c r="G22" i="43"/>
  <c r="G20" i="43"/>
  <c r="G18" i="43"/>
  <c r="G16" i="43"/>
  <c r="G14" i="43"/>
  <c r="G12" i="43"/>
  <c r="G10" i="43"/>
  <c r="G9" i="43"/>
  <c r="G23" i="43"/>
  <c r="G21" i="43"/>
  <c r="G19" i="43"/>
  <c r="G17" i="43"/>
  <c r="G15" i="43"/>
  <c r="G13" i="43"/>
  <c r="G11" i="43"/>
  <c r="K24" i="43"/>
  <c r="K22" i="43"/>
  <c r="K20" i="43"/>
  <c r="K18" i="43"/>
  <c r="K16" i="43"/>
  <c r="K14" i="43"/>
  <c r="K12" i="43"/>
  <c r="K10" i="43"/>
  <c r="K9" i="43"/>
  <c r="K23" i="43"/>
  <c r="K21" i="43"/>
  <c r="K19" i="43"/>
  <c r="K17" i="43"/>
  <c r="K15" i="43"/>
  <c r="K13" i="43"/>
  <c r="K11" i="43"/>
  <c r="D13" i="42"/>
  <c r="D17" i="42"/>
  <c r="D21" i="42"/>
  <c r="D11" i="42"/>
  <c r="D15" i="42"/>
  <c r="D19" i="42"/>
  <c r="D23" i="42"/>
  <c r="D10" i="42"/>
  <c r="D12" i="42"/>
  <c r="D14" i="42"/>
  <c r="D16" i="42"/>
  <c r="D18" i="42"/>
  <c r="D20" i="42"/>
  <c r="D22" i="42"/>
  <c r="D24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E23" i="42"/>
  <c r="E21" i="42"/>
  <c r="E19" i="42"/>
  <c r="E17" i="42"/>
  <c r="E15" i="42"/>
  <c r="E13" i="42"/>
  <c r="E11" i="42"/>
  <c r="E9" i="42"/>
  <c r="E24" i="42"/>
  <c r="E22" i="42"/>
  <c r="E20" i="42"/>
  <c r="E18" i="42"/>
  <c r="E16" i="42"/>
  <c r="E14" i="42"/>
  <c r="E12" i="42"/>
  <c r="E10" i="42"/>
  <c r="I23" i="42"/>
  <c r="I21" i="42"/>
  <c r="I19" i="42"/>
  <c r="I17" i="42"/>
  <c r="I15" i="42"/>
  <c r="I13" i="42"/>
  <c r="I11" i="42"/>
  <c r="I9" i="42"/>
  <c r="I24" i="42"/>
  <c r="I22" i="42"/>
  <c r="I20" i="42"/>
  <c r="I18" i="42"/>
  <c r="I16" i="42"/>
  <c r="I14" i="42"/>
  <c r="I12" i="42"/>
  <c r="I10" i="42"/>
  <c r="J24" i="42"/>
  <c r="J23" i="42"/>
  <c r="J22" i="42"/>
  <c r="J21" i="42"/>
  <c r="J20" i="42"/>
  <c r="J19" i="42"/>
  <c r="J18" i="42"/>
  <c r="J17" i="42"/>
  <c r="J16" i="42"/>
  <c r="J15" i="42"/>
  <c r="J14" i="42"/>
  <c r="J13" i="42"/>
  <c r="J12" i="42"/>
  <c r="J11" i="42"/>
  <c r="J10" i="42"/>
  <c r="J9" i="42"/>
  <c r="C24" i="42"/>
  <c r="C22" i="42"/>
  <c r="C20" i="42"/>
  <c r="C18" i="42"/>
  <c r="C16" i="42"/>
  <c r="C14" i="42"/>
  <c r="C12" i="42"/>
  <c r="C10" i="42"/>
  <c r="C9" i="42"/>
  <c r="C23" i="42"/>
  <c r="C21" i="42"/>
  <c r="C19" i="42"/>
  <c r="C17" i="42"/>
  <c r="C15" i="42"/>
  <c r="C13" i="42"/>
  <c r="C11" i="42"/>
  <c r="G24" i="42"/>
  <c r="G22" i="42"/>
  <c r="G20" i="42"/>
  <c r="G18" i="42"/>
  <c r="G16" i="42"/>
  <c r="G14" i="42"/>
  <c r="G12" i="42"/>
  <c r="G10" i="42"/>
  <c r="G9" i="42"/>
  <c r="G23" i="42"/>
  <c r="G21" i="42"/>
  <c r="G19" i="42"/>
  <c r="G17" i="42"/>
  <c r="G15" i="42"/>
  <c r="G13" i="42"/>
  <c r="G11" i="42"/>
  <c r="K24" i="42"/>
  <c r="K22" i="42"/>
  <c r="K20" i="42"/>
  <c r="K18" i="42"/>
  <c r="K16" i="42"/>
  <c r="K14" i="42"/>
  <c r="K12" i="42"/>
  <c r="K10" i="42"/>
  <c r="K9" i="42"/>
  <c r="K23" i="42"/>
  <c r="K21" i="42"/>
  <c r="K19" i="42"/>
  <c r="K17" i="42"/>
  <c r="K15" i="42"/>
  <c r="K13" i="42"/>
  <c r="K11" i="42"/>
  <c r="L9" i="40"/>
  <c r="L13" i="40"/>
  <c r="L17" i="40"/>
  <c r="L21" i="40"/>
  <c r="L11" i="40"/>
  <c r="L15" i="40"/>
  <c r="L19" i="40"/>
  <c r="L23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C9" i="40"/>
  <c r="G9" i="40"/>
  <c r="K9" i="40"/>
  <c r="L10" i="40"/>
  <c r="L12" i="40"/>
  <c r="L14" i="40"/>
  <c r="L16" i="40"/>
  <c r="L18" i="40"/>
  <c r="L20" i="40"/>
  <c r="L22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D30" i="40"/>
  <c r="D27" i="40" s="1"/>
  <c r="F30" i="40"/>
  <c r="F27" i="40" s="1"/>
  <c r="H30" i="40"/>
  <c r="H27" i="40" s="1"/>
  <c r="J30" i="40"/>
  <c r="J27" i="40" s="1"/>
  <c r="J23" i="40" l="1"/>
  <c r="J21" i="40"/>
  <c r="J19" i="40"/>
  <c r="J17" i="40"/>
  <c r="J15" i="40"/>
  <c r="J13" i="40"/>
  <c r="J11" i="40"/>
  <c r="J24" i="40"/>
  <c r="J22" i="40"/>
  <c r="J20" i="40"/>
  <c r="J18" i="40"/>
  <c r="J16" i="40"/>
  <c r="J14" i="40"/>
  <c r="J12" i="40"/>
  <c r="J10" i="40"/>
  <c r="J9" i="40"/>
  <c r="F23" i="40"/>
  <c r="F21" i="40"/>
  <c r="F19" i="40"/>
  <c r="F17" i="40"/>
  <c r="F15" i="40"/>
  <c r="F13" i="40"/>
  <c r="F11" i="40"/>
  <c r="F24" i="40"/>
  <c r="F22" i="40"/>
  <c r="F20" i="40"/>
  <c r="F18" i="40"/>
  <c r="F16" i="40"/>
  <c r="F14" i="40"/>
  <c r="F12" i="40"/>
  <c r="F10" i="40"/>
  <c r="F9" i="40"/>
  <c r="H24" i="40"/>
  <c r="H22" i="40"/>
  <c r="H20" i="40"/>
  <c r="H18" i="40"/>
  <c r="H16" i="40"/>
  <c r="H14" i="40"/>
  <c r="H12" i="40"/>
  <c r="H10" i="40"/>
  <c r="H23" i="40"/>
  <c r="H21" i="40"/>
  <c r="H19" i="40"/>
  <c r="H17" i="40"/>
  <c r="H15" i="40"/>
  <c r="H13" i="40"/>
  <c r="H11" i="40"/>
  <c r="H9" i="40"/>
  <c r="D24" i="40"/>
  <c r="D22" i="40"/>
  <c r="D20" i="40"/>
  <c r="D18" i="40"/>
  <c r="D16" i="40"/>
  <c r="D14" i="40"/>
  <c r="D12" i="40"/>
  <c r="D10" i="40"/>
  <c r="D23" i="40"/>
  <c r="D21" i="40"/>
  <c r="D19" i="40"/>
  <c r="D17" i="40"/>
  <c r="D15" i="40"/>
  <c r="D13" i="40"/>
  <c r="D11" i="40"/>
  <c r="D9" i="40"/>
</calcChain>
</file>

<file path=xl/sharedStrings.xml><?xml version="1.0" encoding="utf-8"?>
<sst xmlns="http://schemas.openxmlformats.org/spreadsheetml/2006/main" count="617" uniqueCount="76">
  <si>
    <t>mit D-Prüfung</t>
  </si>
  <si>
    <t>mit C-Prüfung</t>
  </si>
  <si>
    <t>I. Orgeldienste</t>
  </si>
  <si>
    <t>Std.</t>
  </si>
  <si>
    <t>Chorleitung im Gottesdienst mit kurzer vorheriger Probe</t>
  </si>
  <si>
    <t>Chorleitung im Gottesdienst mit vorher. Probe zusätzlich zu einer Organistenvergütung für diesen Gottesdienst</t>
  </si>
  <si>
    <t>für einen Hauptgottesdienst</t>
  </si>
  <si>
    <t>für einen Hauptgottesdienst mit Abendmahl oder Abendmahl im Anschluss</t>
  </si>
  <si>
    <t>für zwei Hauptgottesdienste mit den selben Liedern am selben Tag</t>
  </si>
  <si>
    <t>für zwei Hauptgottesdienste mit den selben Liedern am selben Tag, davon einer mit Abendmahl</t>
  </si>
  <si>
    <t>für zwei Hauptgottesdienste mit den selben Liedern am selben Tag, davon beide mit Abendmahl</t>
  </si>
  <si>
    <t>für sonstige Gottesdienste und Andachten, Kasualien je Orgeldienst</t>
  </si>
  <si>
    <t>für eine Solistenbegleitung mit Probe</t>
  </si>
  <si>
    <t>Chorprobe bis 60 Min. Dauer</t>
  </si>
  <si>
    <t>Chorprobe bis 90 Min. Dauer</t>
  </si>
  <si>
    <t>Chorprobe bis 120 Min. Dauer</t>
  </si>
  <si>
    <t>Chorprobe bis 135 Min. Dauer</t>
  </si>
  <si>
    <t>Chorprobe bis 150 Min. Dauer</t>
  </si>
  <si>
    <t>Chorleitung im Gottesdienst mit vorh. Probe über 60 Min. Dauer</t>
  </si>
  <si>
    <r>
      <t>II. Chorleiterdienste</t>
    </r>
    <r>
      <rPr>
        <sz val="10"/>
        <rFont val="Arial"/>
      </rPr>
      <t xml:space="preserve"> für eine Chorprobe bis 45 Min. Dauer</t>
    </r>
  </si>
  <si>
    <t>berechnet, soweit dieser nicht mit Chorproben abgerechnet werden kann.</t>
  </si>
  <si>
    <t xml:space="preserve">Kirchenmusikalische Veranstaltungen (Kirchenkonzerte) werden nach dem tatsächlich erfolgten Zeitaufwand </t>
  </si>
  <si>
    <t>Entgelt Euro</t>
  </si>
  <si>
    <t>ohne förderl. Qualif. oder Berufserf.</t>
  </si>
  <si>
    <t>oder jeweils gleichwertigem Abschluss nach</t>
  </si>
  <si>
    <t>Prot.Nr. 1</t>
  </si>
  <si>
    <t>Prot.Nr. 2</t>
  </si>
  <si>
    <t>Prot.Nr. 3</t>
  </si>
  <si>
    <t>-</t>
  </si>
  <si>
    <t>Einzelentgelt bis einschließlich 62. Lebensjahr</t>
  </si>
  <si>
    <t>Für Vertretungsdienste von Kirchenmusikerinnen und Kirchenmusiker nach AR-Einzelentgelt</t>
  </si>
  <si>
    <t>mit abgeschl. Hochschulst.</t>
  </si>
  <si>
    <t>mit abgeschl. Masterst.</t>
  </si>
  <si>
    <t>mit abgeschl. Masterstudium</t>
  </si>
  <si>
    <t>Prot.Nr. 4</t>
  </si>
  <si>
    <t>in KiMusikstelle</t>
  </si>
  <si>
    <t>in Kirchenmusik- und Kantorenstelle</t>
  </si>
  <si>
    <t>in Kant.Stelle mit lok. Bed.</t>
  </si>
  <si>
    <t>in Kant.Stelle mit reg. Bed.</t>
  </si>
  <si>
    <t>in Kant.Stelle mit künstl. Schw.p.</t>
  </si>
  <si>
    <t>in Kant.Stelle mit überreg. Bed.</t>
  </si>
  <si>
    <t>Einzelentgelt ab 63. Lebensjahr</t>
  </si>
  <si>
    <t>EG 3 St. 1</t>
  </si>
  <si>
    <t>EG 3 St. 3</t>
  </si>
  <si>
    <t>EG 5 St. 3</t>
  </si>
  <si>
    <t>EG 6 St. 3</t>
  </si>
  <si>
    <t>EG 9b St. 3</t>
  </si>
  <si>
    <t>EG 11 St. 3</t>
  </si>
  <si>
    <t>EG 12 St. 3</t>
  </si>
  <si>
    <t>EG 13 St. 3</t>
  </si>
  <si>
    <t>EG 14 St. 3</t>
  </si>
  <si>
    <t>ohne Prüfung mit Berufserf.</t>
  </si>
  <si>
    <t>Monatstabellenentgelt</t>
  </si>
  <si>
    <t xml:space="preserve">Anzusetzen je Zeitstunde mit 2 faktorisiert: </t>
  </si>
  <si>
    <t>Stundenentgelt (§ 24 Abs. 3 TVöD) =</t>
  </si>
  <si>
    <t>regelmäßige wöchentliche Arbeitszeit * 4,348</t>
  </si>
  <si>
    <t>§ 6 Abs. 1 lit. a TVöD</t>
  </si>
  <si>
    <t>§ 4 Nr. 6 AR-M</t>
  </si>
  <si>
    <t>./.</t>
  </si>
  <si>
    <t>Monatsentgelt (hier: Tabellenentgelt)</t>
  </si>
  <si>
    <t>ab 01.04.2021</t>
  </si>
  <si>
    <t>Ab 63:</t>
  </si>
  <si>
    <t>Stunden pro Woche</t>
  </si>
  <si>
    <t>Bis 62 (§ 6 Abs. 1 lit. a TVöD):</t>
  </si>
  <si>
    <t>Stunde pro Woche</t>
  </si>
  <si>
    <t>ab 01.04.2022</t>
  </si>
  <si>
    <t>ab 01.01.2024</t>
  </si>
  <si>
    <r>
      <t xml:space="preserve">für einen Hauptgottesdienst </t>
    </r>
    <r>
      <rPr>
        <sz val="10"/>
        <color rgb="FFFF0000"/>
        <rFont val="Arial"/>
        <family val="2"/>
      </rPr>
      <t>oder einen Kasualgottesdienst</t>
    </r>
  </si>
  <si>
    <r>
      <t>für sonstige Gottesdienste und Andachten</t>
    </r>
    <r>
      <rPr>
        <strike/>
        <sz val="10"/>
        <color rgb="FFFF0000"/>
        <rFont val="Arial"/>
        <family val="2"/>
      </rPr>
      <t>, Orgeldienst je Kasualie</t>
    </r>
  </si>
  <si>
    <t>Gemäß AR zur Änderung der AR-Einzelentgelt vom 06.12.2023 mit Wirkung ab 01.01.2024</t>
  </si>
  <si>
    <r>
      <t xml:space="preserve">für vorbereitende Gespräche zur Musik sowie Vorbereitungszeit für besondere Musikwünsche bei Kasualgottesdiensten je angefangener Stunde </t>
    </r>
    <r>
      <rPr>
        <strike/>
        <sz val="10"/>
        <color rgb="FFFF0000"/>
        <rFont val="Arial"/>
        <family val="2"/>
      </rPr>
      <t>für eine Solistenbegleitung mit Probe</t>
    </r>
  </si>
  <si>
    <t>TVöD-Bund</t>
  </si>
  <si>
    <t>bis 29.02.24</t>
  </si>
  <si>
    <t>ab 01.03.24</t>
  </si>
  <si>
    <t>ab 01.03.2024</t>
  </si>
  <si>
    <t>für eine 60-minütige Orgelunterrichtsstunde
(Der Stundensatz schließt die Vor- und Nachbereitung mit 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</si>
</sst>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right" wrapText="1"/>
    </xf>
    <xf numFmtId="2" fontId="0" fillId="2" borderId="1" xfId="0" applyNumberFormat="1" applyFill="1" applyBorder="1"/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/>
    <xf numFmtId="0" fontId="1" fillId="0" borderId="0" xfId="0" applyFont="1"/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0" xfId="0" applyNumberFormat="1" applyAlignment="1">
      <alignment horizontal="left" wrapText="1"/>
    </xf>
    <xf numFmtId="1" fontId="0" fillId="0" borderId="3" xfId="0" applyNumberFormat="1" applyBorder="1" applyAlignment="1">
      <alignment horizontal="left" wrapText="1"/>
    </xf>
    <xf numFmtId="0" fontId="1" fillId="0" borderId="4" xfId="0" applyFont="1" applyBorder="1"/>
    <xf numFmtId="2" fontId="0" fillId="2" borderId="5" xfId="0" applyNumberFormat="1" applyFill="1" applyBorder="1"/>
    <xf numFmtId="1" fontId="0" fillId="0" borderId="6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0" fontId="0" fillId="0" borderId="4" xfId="0" applyBorder="1"/>
    <xf numFmtId="0" fontId="1" fillId="0" borderId="1" xfId="0" applyFont="1" applyBorder="1" applyAlignment="1">
      <alignment wrapText="1"/>
    </xf>
    <xf numFmtId="1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6" xfId="0" applyBorder="1"/>
    <xf numFmtId="0" fontId="2" fillId="0" borderId="4" xfId="0" applyFont="1" applyBorder="1" applyAlignment="1">
      <alignment horizontal="right" wrapText="1"/>
    </xf>
    <xf numFmtId="1" fontId="0" fillId="0" borderId="4" xfId="0" applyNumberFormat="1" applyBorder="1"/>
    <xf numFmtId="1" fontId="3" fillId="0" borderId="4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" fontId="2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" fontId="2" fillId="0" borderId="8" xfId="0" applyNumberFormat="1" applyFont="1" applyBorder="1" applyAlignment="1">
      <alignment horizontal="center" vertical="top" wrapText="1"/>
    </xf>
    <xf numFmtId="1" fontId="0" fillId="0" borderId="3" xfId="0" applyNumberFormat="1" applyBorder="1"/>
    <xf numFmtId="0" fontId="0" fillId="0" borderId="0" xfId="0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right"/>
    </xf>
    <xf numFmtId="4" fontId="0" fillId="0" borderId="4" xfId="0" applyNumberFormat="1" applyBorder="1"/>
    <xf numFmtId="4" fontId="0" fillId="0" borderId="0" xfId="0" applyNumberFormat="1"/>
    <xf numFmtId="0" fontId="2" fillId="0" borderId="1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0" fillId="3" borderId="11" xfId="0" applyFill="1" applyBorder="1"/>
    <xf numFmtId="0" fontId="2" fillId="3" borderId="11" xfId="0" applyFont="1" applyFill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8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2" fontId="2" fillId="4" borderId="8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0" fontId="0" fillId="0" borderId="7" xfId="0" applyBorder="1"/>
    <xf numFmtId="0" fontId="1" fillId="0" borderId="4" xfId="0" applyFont="1" applyBorder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" fontId="2" fillId="0" borderId="9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2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1F3A-6B07-4BA8-B545-4C3158503ABD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42.03</v>
      </c>
      <c r="D9" s="6">
        <f t="shared" si="0"/>
        <v>46.230000000000004</v>
      </c>
      <c r="E9" s="6">
        <f t="shared" si="0"/>
        <v>49.980000000000004</v>
      </c>
      <c r="F9" s="6">
        <f t="shared" si="0"/>
        <v>52.08</v>
      </c>
      <c r="G9" s="6">
        <f t="shared" si="0"/>
        <v>62.91</v>
      </c>
      <c r="H9" s="6">
        <f t="shared" si="0"/>
        <v>75.03</v>
      </c>
      <c r="I9" s="6">
        <f t="shared" si="0"/>
        <v>79.89</v>
      </c>
      <c r="J9" s="6">
        <f t="shared" si="0"/>
        <v>79.89</v>
      </c>
      <c r="K9" s="6">
        <f t="shared" si="0"/>
        <v>85.35</v>
      </c>
      <c r="L9" s="6">
        <f t="shared" si="0"/>
        <v>91.320000000000007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45.532499999999999</v>
      </c>
      <c r="D10" s="6">
        <f t="shared" si="0"/>
        <v>50.082500000000003</v>
      </c>
      <c r="E10" s="6">
        <f t="shared" si="0"/>
        <v>54.145000000000003</v>
      </c>
      <c r="F10" s="6">
        <f t="shared" si="0"/>
        <v>56.42</v>
      </c>
      <c r="G10" s="6">
        <f t="shared" si="0"/>
        <v>68.152500000000003</v>
      </c>
      <c r="H10" s="6">
        <f t="shared" si="0"/>
        <v>81.282499999999999</v>
      </c>
      <c r="I10" s="6">
        <f t="shared" si="0"/>
        <v>86.547499999999999</v>
      </c>
      <c r="J10" s="6">
        <f t="shared" si="0"/>
        <v>86.547499999999999</v>
      </c>
      <c r="K10" s="6">
        <f t="shared" si="0"/>
        <v>92.462499999999991</v>
      </c>
      <c r="L10" s="6">
        <f t="shared" si="0"/>
        <v>98.93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63.045000000000002</v>
      </c>
      <c r="D11" s="6">
        <f t="shared" si="0"/>
        <v>69.344999999999999</v>
      </c>
      <c r="E11" s="6">
        <f t="shared" si="0"/>
        <v>74.97</v>
      </c>
      <c r="F11" s="6">
        <f t="shared" si="0"/>
        <v>78.12</v>
      </c>
      <c r="G11" s="6">
        <f t="shared" si="0"/>
        <v>94.364999999999995</v>
      </c>
      <c r="H11" s="6">
        <f t="shared" si="0"/>
        <v>112.545</v>
      </c>
      <c r="I11" s="6">
        <f t="shared" si="0"/>
        <v>119.83499999999999</v>
      </c>
      <c r="J11" s="6">
        <f t="shared" si="0"/>
        <v>119.83499999999999</v>
      </c>
      <c r="K11" s="6">
        <f t="shared" si="0"/>
        <v>128.02500000000001</v>
      </c>
      <c r="L11" s="6">
        <f t="shared" si="0"/>
        <v>136.98000000000002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70.05</v>
      </c>
      <c r="D12" s="6">
        <f t="shared" si="0"/>
        <v>77.05</v>
      </c>
      <c r="E12" s="6">
        <f t="shared" si="0"/>
        <v>83.3</v>
      </c>
      <c r="F12" s="6">
        <f t="shared" si="0"/>
        <v>86.8</v>
      </c>
      <c r="G12" s="6">
        <f t="shared" si="0"/>
        <v>104.85</v>
      </c>
      <c r="H12" s="6">
        <f t="shared" si="0"/>
        <v>125.05000000000001</v>
      </c>
      <c r="I12" s="6">
        <f t="shared" si="0"/>
        <v>133.15</v>
      </c>
      <c r="J12" s="6">
        <f t="shared" si="0"/>
        <v>133.15</v>
      </c>
      <c r="K12" s="6">
        <f t="shared" si="0"/>
        <v>142.25</v>
      </c>
      <c r="L12" s="6">
        <f t="shared" si="0"/>
        <v>152.20000000000002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77.054999999999993</v>
      </c>
      <c r="D13" s="6">
        <f t="shared" si="0"/>
        <v>84.754999999999995</v>
      </c>
      <c r="E13" s="6">
        <f t="shared" si="0"/>
        <v>91.63</v>
      </c>
      <c r="F13" s="6">
        <f t="shared" si="0"/>
        <v>95.47999999999999</v>
      </c>
      <c r="G13" s="6">
        <f t="shared" si="0"/>
        <v>115.33499999999999</v>
      </c>
      <c r="H13" s="6">
        <f t="shared" si="0"/>
        <v>137.55500000000001</v>
      </c>
      <c r="I13" s="6">
        <f t="shared" si="0"/>
        <v>146.465</v>
      </c>
      <c r="J13" s="6">
        <f t="shared" si="0"/>
        <v>146.465</v>
      </c>
      <c r="K13" s="6">
        <f t="shared" si="0"/>
        <v>156.47499999999999</v>
      </c>
      <c r="L13" s="6">
        <f t="shared" si="0"/>
        <v>167.42000000000002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31.522500000000001</v>
      </c>
      <c r="D14" s="6">
        <f t="shared" si="0"/>
        <v>34.672499999999999</v>
      </c>
      <c r="E14" s="6">
        <f t="shared" si="0"/>
        <v>37.484999999999999</v>
      </c>
      <c r="F14" s="6">
        <f t="shared" si="0"/>
        <v>39.06</v>
      </c>
      <c r="G14" s="6">
        <f t="shared" si="0"/>
        <v>47.182499999999997</v>
      </c>
      <c r="H14" s="6">
        <f t="shared" si="0"/>
        <v>56.272500000000001</v>
      </c>
      <c r="I14" s="6">
        <f t="shared" si="0"/>
        <v>59.917499999999997</v>
      </c>
      <c r="J14" s="6">
        <f t="shared" si="0"/>
        <v>59.917499999999997</v>
      </c>
      <c r="K14" s="6">
        <f t="shared" si="0"/>
        <v>64.012500000000003</v>
      </c>
      <c r="L14" s="6">
        <f t="shared" si="0"/>
        <v>68.490000000000009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31.522500000000001</v>
      </c>
      <c r="D15" s="6">
        <f t="shared" si="0"/>
        <v>34.672499999999999</v>
      </c>
      <c r="E15" s="6">
        <f t="shared" si="0"/>
        <v>37.484999999999999</v>
      </c>
      <c r="F15" s="6">
        <f t="shared" si="0"/>
        <v>39.06</v>
      </c>
      <c r="G15" s="6">
        <f t="shared" si="0"/>
        <v>47.182499999999997</v>
      </c>
      <c r="H15" s="6">
        <f t="shared" si="0"/>
        <v>56.272500000000001</v>
      </c>
      <c r="I15" s="6">
        <f t="shared" si="0"/>
        <v>59.917499999999997</v>
      </c>
      <c r="J15" s="6">
        <f t="shared" si="0"/>
        <v>59.917499999999997</v>
      </c>
      <c r="K15" s="6">
        <f t="shared" si="0"/>
        <v>64.012500000000003</v>
      </c>
      <c r="L15" s="6">
        <f t="shared" si="0"/>
        <v>68.490000000000009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31.522500000000001</v>
      </c>
      <c r="D16" s="6">
        <f t="shared" si="0"/>
        <v>34.672499999999999</v>
      </c>
      <c r="E16" s="6">
        <f t="shared" si="0"/>
        <v>37.484999999999999</v>
      </c>
      <c r="F16" s="6">
        <f t="shared" si="0"/>
        <v>39.06</v>
      </c>
      <c r="G16" s="6">
        <f t="shared" si="0"/>
        <v>47.182499999999997</v>
      </c>
      <c r="H16" s="6">
        <f t="shared" si="0"/>
        <v>56.272500000000001</v>
      </c>
      <c r="I16" s="6">
        <f t="shared" si="0"/>
        <v>59.917499999999997</v>
      </c>
      <c r="J16" s="6">
        <f t="shared" si="0"/>
        <v>59.917499999999997</v>
      </c>
      <c r="K16" s="6">
        <f t="shared" si="0"/>
        <v>64.012500000000003</v>
      </c>
      <c r="L16" s="6">
        <f t="shared" si="0"/>
        <v>68.490000000000009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42.03</v>
      </c>
      <c r="D17" s="6">
        <f t="shared" si="0"/>
        <v>46.230000000000004</v>
      </c>
      <c r="E17" s="6">
        <f t="shared" si="0"/>
        <v>49.980000000000004</v>
      </c>
      <c r="F17" s="6">
        <f t="shared" si="0"/>
        <v>52.08</v>
      </c>
      <c r="G17" s="6">
        <f t="shared" si="0"/>
        <v>62.91</v>
      </c>
      <c r="H17" s="6">
        <f t="shared" si="0"/>
        <v>75.03</v>
      </c>
      <c r="I17" s="6">
        <f t="shared" si="0"/>
        <v>79.89</v>
      </c>
      <c r="J17" s="6">
        <f t="shared" si="0"/>
        <v>79.89</v>
      </c>
      <c r="K17" s="6">
        <f t="shared" si="0"/>
        <v>85.35</v>
      </c>
      <c r="L17" s="6">
        <f t="shared" si="0"/>
        <v>91.320000000000007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52.537500000000001</v>
      </c>
      <c r="D18" s="6">
        <f t="shared" si="0"/>
        <v>57.787500000000001</v>
      </c>
      <c r="E18" s="6">
        <f t="shared" si="0"/>
        <v>62.475000000000001</v>
      </c>
      <c r="F18" s="6">
        <f t="shared" si="0"/>
        <v>65.099999999999994</v>
      </c>
      <c r="G18" s="6">
        <f t="shared" si="0"/>
        <v>78.637499999999989</v>
      </c>
      <c r="H18" s="6">
        <f t="shared" si="0"/>
        <v>93.787500000000009</v>
      </c>
      <c r="I18" s="6">
        <f t="shared" si="0"/>
        <v>99.862499999999997</v>
      </c>
      <c r="J18" s="6">
        <f t="shared" si="0"/>
        <v>99.862499999999997</v>
      </c>
      <c r="K18" s="6">
        <f t="shared" si="0"/>
        <v>106.6875</v>
      </c>
      <c r="L18" s="6">
        <f t="shared" si="0"/>
        <v>114.15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70.05</v>
      </c>
      <c r="D19" s="6">
        <f t="shared" si="0"/>
        <v>77.05</v>
      </c>
      <c r="E19" s="6">
        <f t="shared" si="0"/>
        <v>83.3</v>
      </c>
      <c r="F19" s="6">
        <f t="shared" si="0"/>
        <v>86.8</v>
      </c>
      <c r="G19" s="6">
        <f t="shared" si="0"/>
        <v>104.85</v>
      </c>
      <c r="H19" s="6">
        <f t="shared" si="0"/>
        <v>125.05000000000001</v>
      </c>
      <c r="I19" s="6">
        <f t="shared" si="0"/>
        <v>133.15</v>
      </c>
      <c r="J19" s="6">
        <f t="shared" si="0"/>
        <v>133.15</v>
      </c>
      <c r="K19" s="6">
        <f t="shared" si="0"/>
        <v>142.25</v>
      </c>
      <c r="L19" s="6">
        <f t="shared" si="0"/>
        <v>152.20000000000002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77.054999999999993</v>
      </c>
      <c r="D20" s="6">
        <f t="shared" si="0"/>
        <v>84.754999999999995</v>
      </c>
      <c r="E20" s="6">
        <f t="shared" si="0"/>
        <v>91.63</v>
      </c>
      <c r="F20" s="6">
        <f t="shared" si="0"/>
        <v>95.47999999999999</v>
      </c>
      <c r="G20" s="6">
        <f t="shared" si="0"/>
        <v>115.33499999999999</v>
      </c>
      <c r="H20" s="6">
        <f t="shared" si="0"/>
        <v>137.55500000000001</v>
      </c>
      <c r="I20" s="6">
        <f t="shared" si="0"/>
        <v>146.465</v>
      </c>
      <c r="J20" s="6">
        <f t="shared" si="0"/>
        <v>146.465</v>
      </c>
      <c r="K20" s="6">
        <f t="shared" si="0"/>
        <v>156.47499999999999</v>
      </c>
      <c r="L20" s="6">
        <f t="shared" si="0"/>
        <v>167.42000000000002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84.06</v>
      </c>
      <c r="D21" s="6">
        <f t="shared" si="0"/>
        <v>92.460000000000008</v>
      </c>
      <c r="E21" s="6">
        <f t="shared" si="0"/>
        <v>99.960000000000008</v>
      </c>
      <c r="F21" s="6">
        <f t="shared" si="0"/>
        <v>104.16</v>
      </c>
      <c r="G21" s="6">
        <f t="shared" si="0"/>
        <v>125.82</v>
      </c>
      <c r="H21" s="6">
        <f t="shared" si="0"/>
        <v>150.06</v>
      </c>
      <c r="I21" s="6">
        <f t="shared" si="0"/>
        <v>159.78</v>
      </c>
      <c r="J21" s="6">
        <f t="shared" si="0"/>
        <v>159.78</v>
      </c>
      <c r="K21" s="6">
        <f t="shared" si="0"/>
        <v>170.7</v>
      </c>
      <c r="L21" s="6">
        <f t="shared" si="0"/>
        <v>182.64000000000001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24.517499999999998</v>
      </c>
      <c r="D22" s="6">
        <f t="shared" si="0"/>
        <v>26.967500000000001</v>
      </c>
      <c r="E22" s="6">
        <f t="shared" si="0"/>
        <v>29.155000000000001</v>
      </c>
      <c r="F22" s="6">
        <f t="shared" si="0"/>
        <v>30.38</v>
      </c>
      <c r="G22" s="6">
        <f t="shared" si="0"/>
        <v>36.697499999999998</v>
      </c>
      <c r="H22" s="6">
        <f t="shared" si="0"/>
        <v>43.767500000000005</v>
      </c>
      <c r="I22" s="6">
        <f t="shared" si="0"/>
        <v>46.602499999999999</v>
      </c>
      <c r="J22" s="6">
        <f t="shared" si="0"/>
        <v>46.602499999999999</v>
      </c>
      <c r="K22" s="6">
        <f t="shared" si="0"/>
        <v>49.787500000000001</v>
      </c>
      <c r="L22" s="6">
        <f t="shared" si="0"/>
        <v>53.27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56.04</v>
      </c>
      <c r="D23" s="6">
        <f t="shared" si="0"/>
        <v>61.64</v>
      </c>
      <c r="E23" s="6">
        <f t="shared" si="0"/>
        <v>66.64</v>
      </c>
      <c r="F23" s="6">
        <f t="shared" si="0"/>
        <v>69.44</v>
      </c>
      <c r="G23" s="6">
        <f t="shared" si="0"/>
        <v>83.88</v>
      </c>
      <c r="H23" s="6">
        <f t="shared" si="0"/>
        <v>100.04</v>
      </c>
      <c r="I23" s="6">
        <f t="shared" si="0"/>
        <v>106.52</v>
      </c>
      <c r="J23" s="6">
        <f t="shared" si="0"/>
        <v>106.52</v>
      </c>
      <c r="K23" s="6">
        <f t="shared" si="0"/>
        <v>113.8</v>
      </c>
      <c r="L23" s="6">
        <f t="shared" si="0"/>
        <v>121.76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21.015000000000001</v>
      </c>
      <c r="D24" s="6">
        <f t="shared" si="0"/>
        <v>23.115000000000002</v>
      </c>
      <c r="E24" s="6">
        <f t="shared" si="0"/>
        <v>24.990000000000002</v>
      </c>
      <c r="F24" s="6">
        <f t="shared" si="0"/>
        <v>26.04</v>
      </c>
      <c r="G24" s="6">
        <f t="shared" si="0"/>
        <v>31.454999999999998</v>
      </c>
      <c r="H24" s="6">
        <f t="shared" si="0"/>
        <v>37.515000000000001</v>
      </c>
      <c r="I24" s="6">
        <f t="shared" si="0"/>
        <v>39.945</v>
      </c>
      <c r="J24" s="6">
        <f t="shared" si="0"/>
        <v>39.945</v>
      </c>
      <c r="K24" s="6">
        <f t="shared" si="0"/>
        <v>42.674999999999997</v>
      </c>
      <c r="L24" s="6">
        <f t="shared" si="0"/>
        <v>45.660000000000004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28.02</v>
      </c>
      <c r="D27" s="6">
        <f t="shared" ref="D27:L27" si="1">ROUND(D30,2)*2</f>
        <v>30.82</v>
      </c>
      <c r="E27" s="6">
        <f t="shared" si="1"/>
        <v>33.32</v>
      </c>
      <c r="F27" s="6">
        <f t="shared" si="1"/>
        <v>34.72</v>
      </c>
      <c r="G27" s="6">
        <f t="shared" si="1"/>
        <v>41.94</v>
      </c>
      <c r="H27" s="6">
        <f t="shared" si="1"/>
        <v>50.02</v>
      </c>
      <c r="I27" s="6">
        <f t="shared" si="1"/>
        <v>53.26</v>
      </c>
      <c r="J27" s="6">
        <f t="shared" si="1"/>
        <v>53.26</v>
      </c>
      <c r="K27" s="6">
        <f t="shared" si="1"/>
        <v>56.9</v>
      </c>
      <c r="L27" s="6">
        <f t="shared" si="1"/>
        <v>60.88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39*4.348</f>
        <v>169.572</v>
      </c>
      <c r="C30" s="22">
        <f t="shared" ref="C30:L30" si="2">C29/$A$30</f>
        <v>14.011098530417756</v>
      </c>
      <c r="D30">
        <f t="shared" si="2"/>
        <v>15.41298091666077</v>
      </c>
      <c r="E30">
        <f t="shared" si="2"/>
        <v>16.660061802656099</v>
      </c>
      <c r="F30">
        <f t="shared" si="2"/>
        <v>17.36200551977921</v>
      </c>
      <c r="G30">
        <f t="shared" si="2"/>
        <v>20.969381737551011</v>
      </c>
      <c r="H30">
        <f t="shared" si="2"/>
        <v>25.009081688014533</v>
      </c>
      <c r="I30">
        <f t="shared" si="2"/>
        <v>26.634644870615428</v>
      </c>
      <c r="J30">
        <f t="shared" si="2"/>
        <v>26.634644870615428</v>
      </c>
      <c r="K30">
        <f t="shared" si="2"/>
        <v>28.451631165522613</v>
      </c>
      <c r="L30">
        <f t="shared" si="2"/>
        <v>30.443764300710022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8BEF-A20E-4DD2-86C1-86B8F875121B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60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43.14</v>
      </c>
      <c r="D9" s="6">
        <f t="shared" si="0"/>
        <v>47.46</v>
      </c>
      <c r="E9" s="6">
        <f t="shared" si="0"/>
        <v>51.300000000000004</v>
      </c>
      <c r="F9" s="6">
        <f t="shared" si="0"/>
        <v>53.46</v>
      </c>
      <c r="G9" s="6">
        <f t="shared" si="0"/>
        <v>64.56</v>
      </c>
      <c r="H9" s="6">
        <f t="shared" si="0"/>
        <v>77.010000000000005</v>
      </c>
      <c r="I9" s="6">
        <f t="shared" si="0"/>
        <v>82.02</v>
      </c>
      <c r="J9" s="6">
        <f t="shared" si="0"/>
        <v>82.02</v>
      </c>
      <c r="K9" s="6">
        <f t="shared" si="0"/>
        <v>87.6</v>
      </c>
      <c r="L9" s="6">
        <f t="shared" si="0"/>
        <v>93.72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46.734999999999999</v>
      </c>
      <c r="D10" s="6">
        <f t="shared" si="0"/>
        <v>51.414999999999999</v>
      </c>
      <c r="E10" s="6">
        <f t="shared" si="0"/>
        <v>55.575000000000003</v>
      </c>
      <c r="F10" s="6">
        <f t="shared" si="0"/>
        <v>57.914999999999999</v>
      </c>
      <c r="G10" s="6">
        <f t="shared" si="0"/>
        <v>69.94</v>
      </c>
      <c r="H10" s="6">
        <f t="shared" si="0"/>
        <v>83.427500000000009</v>
      </c>
      <c r="I10" s="6">
        <f t="shared" si="0"/>
        <v>88.855000000000004</v>
      </c>
      <c r="J10" s="6">
        <f t="shared" si="0"/>
        <v>88.855000000000004</v>
      </c>
      <c r="K10" s="6">
        <f t="shared" si="0"/>
        <v>94.899999999999991</v>
      </c>
      <c r="L10" s="6">
        <f t="shared" si="0"/>
        <v>101.53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64.710000000000008</v>
      </c>
      <c r="D11" s="6">
        <f t="shared" si="0"/>
        <v>71.19</v>
      </c>
      <c r="E11" s="6">
        <f t="shared" si="0"/>
        <v>76.95</v>
      </c>
      <c r="F11" s="6">
        <f t="shared" si="0"/>
        <v>80.19</v>
      </c>
      <c r="G11" s="6">
        <f t="shared" si="0"/>
        <v>96.84</v>
      </c>
      <c r="H11" s="6">
        <f t="shared" si="0"/>
        <v>115.51500000000001</v>
      </c>
      <c r="I11" s="6">
        <f t="shared" si="0"/>
        <v>123.03</v>
      </c>
      <c r="J11" s="6">
        <f t="shared" si="0"/>
        <v>123.03</v>
      </c>
      <c r="K11" s="6">
        <f t="shared" si="0"/>
        <v>131.4</v>
      </c>
      <c r="L11" s="6">
        <f t="shared" si="0"/>
        <v>140.57999999999998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71.900000000000006</v>
      </c>
      <c r="D12" s="6">
        <f t="shared" si="0"/>
        <v>79.099999999999994</v>
      </c>
      <c r="E12" s="6">
        <f t="shared" si="0"/>
        <v>85.5</v>
      </c>
      <c r="F12" s="6">
        <f t="shared" si="0"/>
        <v>89.1</v>
      </c>
      <c r="G12" s="6">
        <f t="shared" si="0"/>
        <v>107.6</v>
      </c>
      <c r="H12" s="6">
        <f t="shared" si="0"/>
        <v>128.35000000000002</v>
      </c>
      <c r="I12" s="6">
        <f t="shared" si="0"/>
        <v>136.69999999999999</v>
      </c>
      <c r="J12" s="6">
        <f t="shared" si="0"/>
        <v>136.69999999999999</v>
      </c>
      <c r="K12" s="6">
        <f t="shared" si="0"/>
        <v>146</v>
      </c>
      <c r="L12" s="6">
        <f t="shared" si="0"/>
        <v>156.19999999999999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79.09</v>
      </c>
      <c r="D13" s="6">
        <f t="shared" si="0"/>
        <v>87.01</v>
      </c>
      <c r="E13" s="6">
        <f t="shared" si="0"/>
        <v>94.050000000000011</v>
      </c>
      <c r="F13" s="6">
        <f t="shared" si="0"/>
        <v>98.01</v>
      </c>
      <c r="G13" s="6">
        <f t="shared" si="0"/>
        <v>118.36</v>
      </c>
      <c r="H13" s="6">
        <f t="shared" si="0"/>
        <v>141.185</v>
      </c>
      <c r="I13" s="6">
        <f t="shared" si="0"/>
        <v>150.37</v>
      </c>
      <c r="J13" s="6">
        <f t="shared" si="0"/>
        <v>150.37</v>
      </c>
      <c r="K13" s="6">
        <f t="shared" si="0"/>
        <v>160.6</v>
      </c>
      <c r="L13" s="6">
        <f t="shared" si="0"/>
        <v>171.82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32.355000000000004</v>
      </c>
      <c r="D14" s="6">
        <f t="shared" si="0"/>
        <v>35.594999999999999</v>
      </c>
      <c r="E14" s="6">
        <f t="shared" si="0"/>
        <v>38.475000000000001</v>
      </c>
      <c r="F14" s="6">
        <f t="shared" si="0"/>
        <v>40.094999999999999</v>
      </c>
      <c r="G14" s="6">
        <f t="shared" si="0"/>
        <v>48.42</v>
      </c>
      <c r="H14" s="6">
        <f t="shared" si="0"/>
        <v>57.757500000000007</v>
      </c>
      <c r="I14" s="6">
        <f t="shared" si="0"/>
        <v>61.515000000000001</v>
      </c>
      <c r="J14" s="6">
        <f t="shared" si="0"/>
        <v>61.515000000000001</v>
      </c>
      <c r="K14" s="6">
        <f t="shared" si="0"/>
        <v>65.7</v>
      </c>
      <c r="L14" s="6">
        <f t="shared" si="0"/>
        <v>70.289999999999992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32.355000000000004</v>
      </c>
      <c r="D15" s="6">
        <f t="shared" si="0"/>
        <v>35.594999999999999</v>
      </c>
      <c r="E15" s="6">
        <f t="shared" si="0"/>
        <v>38.475000000000001</v>
      </c>
      <c r="F15" s="6">
        <f t="shared" si="0"/>
        <v>40.094999999999999</v>
      </c>
      <c r="G15" s="6">
        <f t="shared" si="0"/>
        <v>48.42</v>
      </c>
      <c r="H15" s="6">
        <f t="shared" si="0"/>
        <v>57.757500000000007</v>
      </c>
      <c r="I15" s="6">
        <f t="shared" si="0"/>
        <v>61.515000000000001</v>
      </c>
      <c r="J15" s="6">
        <f t="shared" si="0"/>
        <v>61.515000000000001</v>
      </c>
      <c r="K15" s="6">
        <f t="shared" si="0"/>
        <v>65.7</v>
      </c>
      <c r="L15" s="6">
        <f t="shared" si="0"/>
        <v>70.289999999999992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32.355000000000004</v>
      </c>
      <c r="D16" s="6">
        <f t="shared" si="0"/>
        <v>35.594999999999999</v>
      </c>
      <c r="E16" s="6">
        <f t="shared" si="0"/>
        <v>38.475000000000001</v>
      </c>
      <c r="F16" s="6">
        <f t="shared" si="0"/>
        <v>40.094999999999999</v>
      </c>
      <c r="G16" s="6">
        <f t="shared" si="0"/>
        <v>48.42</v>
      </c>
      <c r="H16" s="6">
        <f t="shared" si="0"/>
        <v>57.757500000000007</v>
      </c>
      <c r="I16" s="6">
        <f t="shared" si="0"/>
        <v>61.515000000000001</v>
      </c>
      <c r="J16" s="6">
        <f t="shared" si="0"/>
        <v>61.515000000000001</v>
      </c>
      <c r="K16" s="6">
        <f t="shared" si="0"/>
        <v>65.7</v>
      </c>
      <c r="L16" s="6">
        <f t="shared" si="0"/>
        <v>70.289999999999992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43.14</v>
      </c>
      <c r="D17" s="6">
        <f t="shared" si="0"/>
        <v>47.46</v>
      </c>
      <c r="E17" s="6">
        <f t="shared" si="0"/>
        <v>51.300000000000004</v>
      </c>
      <c r="F17" s="6">
        <f t="shared" si="0"/>
        <v>53.46</v>
      </c>
      <c r="G17" s="6">
        <f t="shared" si="0"/>
        <v>64.56</v>
      </c>
      <c r="H17" s="6">
        <f t="shared" si="0"/>
        <v>77.010000000000005</v>
      </c>
      <c r="I17" s="6">
        <f t="shared" si="0"/>
        <v>82.02</v>
      </c>
      <c r="J17" s="6">
        <f t="shared" si="0"/>
        <v>82.02</v>
      </c>
      <c r="K17" s="6">
        <f t="shared" si="0"/>
        <v>87.6</v>
      </c>
      <c r="L17" s="6">
        <f t="shared" si="0"/>
        <v>93.72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53.925000000000004</v>
      </c>
      <c r="D18" s="6">
        <f t="shared" si="0"/>
        <v>59.325000000000003</v>
      </c>
      <c r="E18" s="6">
        <f t="shared" si="0"/>
        <v>64.125</v>
      </c>
      <c r="F18" s="6">
        <f t="shared" si="0"/>
        <v>66.825000000000003</v>
      </c>
      <c r="G18" s="6">
        <f t="shared" si="0"/>
        <v>80.7</v>
      </c>
      <c r="H18" s="6">
        <f t="shared" si="0"/>
        <v>96.262500000000003</v>
      </c>
      <c r="I18" s="6">
        <f t="shared" si="0"/>
        <v>102.52500000000001</v>
      </c>
      <c r="J18" s="6">
        <f t="shared" si="0"/>
        <v>102.52500000000001</v>
      </c>
      <c r="K18" s="6">
        <f t="shared" si="0"/>
        <v>109.5</v>
      </c>
      <c r="L18" s="6">
        <f t="shared" si="0"/>
        <v>117.14999999999999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71.900000000000006</v>
      </c>
      <c r="D19" s="6">
        <f t="shared" si="0"/>
        <v>79.099999999999994</v>
      </c>
      <c r="E19" s="6">
        <f t="shared" si="0"/>
        <v>85.5</v>
      </c>
      <c r="F19" s="6">
        <f t="shared" si="0"/>
        <v>89.1</v>
      </c>
      <c r="G19" s="6">
        <f t="shared" si="0"/>
        <v>107.6</v>
      </c>
      <c r="H19" s="6">
        <f t="shared" si="0"/>
        <v>128.35000000000002</v>
      </c>
      <c r="I19" s="6">
        <f t="shared" si="0"/>
        <v>136.69999999999999</v>
      </c>
      <c r="J19" s="6">
        <f t="shared" si="0"/>
        <v>136.69999999999999</v>
      </c>
      <c r="K19" s="6">
        <f t="shared" si="0"/>
        <v>146</v>
      </c>
      <c r="L19" s="6">
        <f t="shared" si="0"/>
        <v>156.19999999999999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79.09</v>
      </c>
      <c r="D20" s="6">
        <f t="shared" si="0"/>
        <v>87.01</v>
      </c>
      <c r="E20" s="6">
        <f t="shared" si="0"/>
        <v>94.050000000000011</v>
      </c>
      <c r="F20" s="6">
        <f t="shared" si="0"/>
        <v>98.01</v>
      </c>
      <c r="G20" s="6">
        <f t="shared" si="0"/>
        <v>118.36</v>
      </c>
      <c r="H20" s="6">
        <f t="shared" si="0"/>
        <v>141.185</v>
      </c>
      <c r="I20" s="6">
        <f t="shared" si="0"/>
        <v>150.37</v>
      </c>
      <c r="J20" s="6">
        <f t="shared" si="0"/>
        <v>150.37</v>
      </c>
      <c r="K20" s="6">
        <f t="shared" si="0"/>
        <v>160.6</v>
      </c>
      <c r="L20" s="6">
        <f t="shared" si="0"/>
        <v>171.82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86.28</v>
      </c>
      <c r="D21" s="6">
        <f t="shared" si="0"/>
        <v>94.92</v>
      </c>
      <c r="E21" s="6">
        <f t="shared" si="0"/>
        <v>102.60000000000001</v>
      </c>
      <c r="F21" s="6">
        <f t="shared" si="0"/>
        <v>106.92</v>
      </c>
      <c r="G21" s="6">
        <f t="shared" si="0"/>
        <v>129.12</v>
      </c>
      <c r="H21" s="6">
        <f t="shared" si="0"/>
        <v>154.02000000000001</v>
      </c>
      <c r="I21" s="6">
        <f t="shared" si="0"/>
        <v>164.04</v>
      </c>
      <c r="J21" s="6">
        <f t="shared" si="0"/>
        <v>164.04</v>
      </c>
      <c r="K21" s="6">
        <f t="shared" si="0"/>
        <v>175.2</v>
      </c>
      <c r="L21" s="6">
        <f t="shared" si="0"/>
        <v>187.44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25.165000000000003</v>
      </c>
      <c r="D22" s="6">
        <f t="shared" si="0"/>
        <v>27.685000000000002</v>
      </c>
      <c r="E22" s="6">
        <f t="shared" si="0"/>
        <v>29.925000000000004</v>
      </c>
      <c r="F22" s="6">
        <f t="shared" si="0"/>
        <v>31.185000000000002</v>
      </c>
      <c r="G22" s="6">
        <f t="shared" si="0"/>
        <v>37.659999999999997</v>
      </c>
      <c r="H22" s="6">
        <f t="shared" si="0"/>
        <v>44.922499999999999</v>
      </c>
      <c r="I22" s="6">
        <f t="shared" si="0"/>
        <v>47.844999999999999</v>
      </c>
      <c r="J22" s="6">
        <f t="shared" si="0"/>
        <v>47.844999999999999</v>
      </c>
      <c r="K22" s="6">
        <f t="shared" si="0"/>
        <v>51.1</v>
      </c>
      <c r="L22" s="6">
        <f t="shared" si="0"/>
        <v>54.669999999999995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57.52</v>
      </c>
      <c r="D23" s="6">
        <f t="shared" si="0"/>
        <v>63.28</v>
      </c>
      <c r="E23" s="6">
        <f t="shared" si="0"/>
        <v>68.400000000000006</v>
      </c>
      <c r="F23" s="6">
        <f t="shared" si="0"/>
        <v>71.28</v>
      </c>
      <c r="G23" s="6">
        <f t="shared" si="0"/>
        <v>86.08</v>
      </c>
      <c r="H23" s="6">
        <f t="shared" si="0"/>
        <v>102.68</v>
      </c>
      <c r="I23" s="6">
        <f t="shared" si="0"/>
        <v>109.36</v>
      </c>
      <c r="J23" s="6">
        <f t="shared" si="0"/>
        <v>109.36</v>
      </c>
      <c r="K23" s="6">
        <f t="shared" si="0"/>
        <v>116.8</v>
      </c>
      <c r="L23" s="6">
        <f t="shared" si="0"/>
        <v>124.96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21.57</v>
      </c>
      <c r="D24" s="6">
        <f t="shared" si="0"/>
        <v>23.73</v>
      </c>
      <c r="E24" s="6">
        <f t="shared" si="0"/>
        <v>25.650000000000002</v>
      </c>
      <c r="F24" s="6">
        <f t="shared" si="0"/>
        <v>26.73</v>
      </c>
      <c r="G24" s="6">
        <f t="shared" si="0"/>
        <v>32.28</v>
      </c>
      <c r="H24" s="6">
        <f t="shared" si="0"/>
        <v>38.505000000000003</v>
      </c>
      <c r="I24" s="6">
        <f t="shared" si="0"/>
        <v>41.01</v>
      </c>
      <c r="J24" s="6">
        <f t="shared" si="0"/>
        <v>41.01</v>
      </c>
      <c r="K24" s="6">
        <f t="shared" si="0"/>
        <v>43.8</v>
      </c>
      <c r="L24" s="6">
        <f t="shared" si="0"/>
        <v>46.86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28.76</v>
      </c>
      <c r="D27" s="6">
        <f t="shared" ref="D27:L27" si="1">ROUND(D30,2)*2</f>
        <v>31.64</v>
      </c>
      <c r="E27" s="6">
        <f t="shared" si="1"/>
        <v>34.200000000000003</v>
      </c>
      <c r="F27" s="6">
        <f t="shared" si="1"/>
        <v>35.64</v>
      </c>
      <c r="G27" s="6">
        <f t="shared" si="1"/>
        <v>43.04</v>
      </c>
      <c r="H27" s="6">
        <f t="shared" si="1"/>
        <v>51.34</v>
      </c>
      <c r="I27" s="6">
        <f t="shared" si="1"/>
        <v>54.68</v>
      </c>
      <c r="J27" s="6">
        <f t="shared" si="1"/>
        <v>54.68</v>
      </c>
      <c r="K27" s="6">
        <f t="shared" si="1"/>
        <v>58.4</v>
      </c>
      <c r="L27" s="6">
        <f t="shared" si="1"/>
        <v>62.48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2375.89</v>
      </c>
      <c r="D29" s="52">
        <v>2613.61</v>
      </c>
      <c r="E29" s="52">
        <v>2825.08</v>
      </c>
      <c r="F29" s="52">
        <v>2944.11</v>
      </c>
      <c r="G29" s="52">
        <v>3555.82</v>
      </c>
      <c r="H29" s="52">
        <v>4240.84</v>
      </c>
      <c r="I29" s="52">
        <v>4516.49</v>
      </c>
      <c r="J29" s="52">
        <v>4516.49</v>
      </c>
      <c r="K29" s="52">
        <v>4824.6000000000004</v>
      </c>
      <c r="L29" s="52">
        <v>5162.41</v>
      </c>
    </row>
    <row r="30" spans="1:12" x14ac:dyDescent="0.2">
      <c r="A30" s="1">
        <f>38*4.348</f>
        <v>165.22399999999999</v>
      </c>
      <c r="C30" s="22">
        <f t="shared" ref="C30:L30" si="2">C29/$A$30</f>
        <v>14.379811649639278</v>
      </c>
      <c r="D30">
        <f t="shared" si="2"/>
        <v>15.818585677625528</v>
      </c>
      <c r="E30">
        <f t="shared" si="2"/>
        <v>17.098484481673367</v>
      </c>
      <c r="F30">
        <f t="shared" si="2"/>
        <v>17.818900401878665</v>
      </c>
      <c r="G30">
        <f t="shared" si="2"/>
        <v>21.521207572749724</v>
      </c>
      <c r="H30">
        <f t="shared" si="2"/>
        <v>25.667215416646496</v>
      </c>
      <c r="I30">
        <f t="shared" si="2"/>
        <v>27.335556577736892</v>
      </c>
      <c r="J30">
        <f t="shared" si="2"/>
        <v>27.335556577736892</v>
      </c>
      <c r="K30">
        <f t="shared" si="2"/>
        <v>29.20035830145742</v>
      </c>
      <c r="L30">
        <f t="shared" si="2"/>
        <v>31.24491599283397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B1E9-376C-4C0A-BDCE-7F49260EE707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42.78</v>
      </c>
      <c r="D9" s="6">
        <f t="shared" si="0"/>
        <v>47.07</v>
      </c>
      <c r="E9" s="6">
        <f t="shared" si="0"/>
        <v>50.88</v>
      </c>
      <c r="F9" s="6">
        <f t="shared" si="0"/>
        <v>53.010000000000005</v>
      </c>
      <c r="G9" s="6">
        <f t="shared" si="0"/>
        <v>64.050000000000011</v>
      </c>
      <c r="H9" s="6">
        <f t="shared" si="0"/>
        <v>76.38</v>
      </c>
      <c r="I9" s="6">
        <f t="shared" si="0"/>
        <v>81.33</v>
      </c>
      <c r="J9" s="6">
        <f t="shared" si="0"/>
        <v>81.33</v>
      </c>
      <c r="K9" s="6">
        <f t="shared" si="0"/>
        <v>86.88</v>
      </c>
      <c r="L9" s="6">
        <f t="shared" si="0"/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46.344999999999999</v>
      </c>
      <c r="D10" s="6">
        <f t="shared" si="0"/>
        <v>50.9925</v>
      </c>
      <c r="E10" s="6">
        <f t="shared" si="0"/>
        <v>55.120000000000005</v>
      </c>
      <c r="F10" s="6">
        <f t="shared" si="0"/>
        <v>57.427500000000009</v>
      </c>
      <c r="G10" s="6">
        <f t="shared" si="0"/>
        <v>69.387500000000003</v>
      </c>
      <c r="H10" s="6">
        <f t="shared" si="0"/>
        <v>82.745000000000005</v>
      </c>
      <c r="I10" s="6">
        <f t="shared" si="0"/>
        <v>88.107500000000002</v>
      </c>
      <c r="J10" s="6">
        <f t="shared" si="0"/>
        <v>88.107500000000002</v>
      </c>
      <c r="K10" s="6">
        <f t="shared" si="0"/>
        <v>94.12</v>
      </c>
      <c r="L10" s="6">
        <f t="shared" si="0"/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64.17</v>
      </c>
      <c r="D11" s="6">
        <f t="shared" si="0"/>
        <v>70.605000000000004</v>
      </c>
      <c r="E11" s="6">
        <f t="shared" si="0"/>
        <v>76.320000000000007</v>
      </c>
      <c r="F11" s="6">
        <f t="shared" si="0"/>
        <v>79.515000000000015</v>
      </c>
      <c r="G11" s="6">
        <f t="shared" si="0"/>
        <v>96.075000000000003</v>
      </c>
      <c r="H11" s="6">
        <f t="shared" si="0"/>
        <v>114.57000000000001</v>
      </c>
      <c r="I11" s="6">
        <f t="shared" si="0"/>
        <v>121.995</v>
      </c>
      <c r="J11" s="6">
        <f t="shared" si="0"/>
        <v>121.995</v>
      </c>
      <c r="K11" s="6">
        <f t="shared" si="0"/>
        <v>130.32</v>
      </c>
      <c r="L11" s="6">
        <f t="shared" si="0"/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71.3</v>
      </c>
      <c r="D12" s="6">
        <f t="shared" si="0"/>
        <v>78.45</v>
      </c>
      <c r="E12" s="6">
        <f t="shared" si="0"/>
        <v>84.800000000000011</v>
      </c>
      <c r="F12" s="6">
        <f t="shared" si="0"/>
        <v>88.350000000000009</v>
      </c>
      <c r="G12" s="6">
        <f t="shared" si="0"/>
        <v>106.75</v>
      </c>
      <c r="H12" s="6">
        <f t="shared" si="0"/>
        <v>127.30000000000001</v>
      </c>
      <c r="I12" s="6">
        <f t="shared" si="0"/>
        <v>135.55000000000001</v>
      </c>
      <c r="J12" s="6">
        <f t="shared" si="0"/>
        <v>135.55000000000001</v>
      </c>
      <c r="K12" s="6">
        <f t="shared" si="0"/>
        <v>144.80000000000001</v>
      </c>
      <c r="L12" s="6">
        <f t="shared" si="0"/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78.429999999999993</v>
      </c>
      <c r="D13" s="6">
        <f t="shared" si="0"/>
        <v>86.295000000000002</v>
      </c>
      <c r="E13" s="6">
        <f t="shared" si="0"/>
        <v>93.28</v>
      </c>
      <c r="F13" s="6">
        <f t="shared" si="0"/>
        <v>97.185000000000002</v>
      </c>
      <c r="G13" s="6">
        <f t="shared" si="0"/>
        <v>117.42500000000001</v>
      </c>
      <c r="H13" s="6">
        <f t="shared" si="0"/>
        <v>140.03</v>
      </c>
      <c r="I13" s="6">
        <f t="shared" si="0"/>
        <v>149.10499999999999</v>
      </c>
      <c r="J13" s="6">
        <f t="shared" si="0"/>
        <v>149.10499999999999</v>
      </c>
      <c r="K13" s="6">
        <f t="shared" si="0"/>
        <v>159.28</v>
      </c>
      <c r="L13" s="6">
        <f t="shared" si="0"/>
        <v>170.44499999999999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32.085000000000001</v>
      </c>
      <c r="D14" s="6">
        <f t="shared" si="0"/>
        <v>35.302500000000002</v>
      </c>
      <c r="E14" s="6">
        <f t="shared" si="0"/>
        <v>38.160000000000004</v>
      </c>
      <c r="F14" s="6">
        <f t="shared" si="0"/>
        <v>39.757500000000007</v>
      </c>
      <c r="G14" s="6">
        <f t="shared" si="0"/>
        <v>48.037500000000001</v>
      </c>
      <c r="H14" s="6">
        <f t="shared" si="0"/>
        <v>57.285000000000004</v>
      </c>
      <c r="I14" s="6">
        <f t="shared" si="0"/>
        <v>60.997500000000002</v>
      </c>
      <c r="J14" s="6">
        <f t="shared" si="0"/>
        <v>60.997500000000002</v>
      </c>
      <c r="K14" s="6">
        <f t="shared" si="0"/>
        <v>65.16</v>
      </c>
      <c r="L14" s="6">
        <f t="shared" si="0"/>
        <v>69.727499999999992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32.085000000000001</v>
      </c>
      <c r="D15" s="6">
        <f t="shared" si="0"/>
        <v>35.302500000000002</v>
      </c>
      <c r="E15" s="6">
        <f t="shared" si="0"/>
        <v>38.160000000000004</v>
      </c>
      <c r="F15" s="6">
        <f t="shared" si="0"/>
        <v>39.757500000000007</v>
      </c>
      <c r="G15" s="6">
        <f t="shared" si="0"/>
        <v>48.037500000000001</v>
      </c>
      <c r="H15" s="6">
        <f t="shared" si="0"/>
        <v>57.285000000000004</v>
      </c>
      <c r="I15" s="6">
        <f t="shared" si="0"/>
        <v>60.997500000000002</v>
      </c>
      <c r="J15" s="6">
        <f t="shared" si="0"/>
        <v>60.997500000000002</v>
      </c>
      <c r="K15" s="6">
        <f t="shared" si="0"/>
        <v>65.16</v>
      </c>
      <c r="L15" s="6">
        <f t="shared" si="0"/>
        <v>69.727499999999992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32.085000000000001</v>
      </c>
      <c r="D16" s="6">
        <f t="shared" si="0"/>
        <v>35.302500000000002</v>
      </c>
      <c r="E16" s="6">
        <f t="shared" si="0"/>
        <v>38.160000000000004</v>
      </c>
      <c r="F16" s="6">
        <f t="shared" si="0"/>
        <v>39.757500000000007</v>
      </c>
      <c r="G16" s="6">
        <f t="shared" si="0"/>
        <v>48.037500000000001</v>
      </c>
      <c r="H16" s="6">
        <f t="shared" si="0"/>
        <v>57.285000000000004</v>
      </c>
      <c r="I16" s="6">
        <f t="shared" si="0"/>
        <v>60.997500000000002</v>
      </c>
      <c r="J16" s="6">
        <f t="shared" si="0"/>
        <v>60.997500000000002</v>
      </c>
      <c r="K16" s="6">
        <f t="shared" si="0"/>
        <v>65.16</v>
      </c>
      <c r="L16" s="6">
        <f t="shared" si="0"/>
        <v>69.727499999999992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42.78</v>
      </c>
      <c r="D17" s="6">
        <f t="shared" si="0"/>
        <v>47.07</v>
      </c>
      <c r="E17" s="6">
        <f t="shared" si="0"/>
        <v>50.88</v>
      </c>
      <c r="F17" s="6">
        <f t="shared" si="0"/>
        <v>53.010000000000005</v>
      </c>
      <c r="G17" s="6">
        <f t="shared" si="0"/>
        <v>64.050000000000011</v>
      </c>
      <c r="H17" s="6">
        <f t="shared" si="0"/>
        <v>76.38</v>
      </c>
      <c r="I17" s="6">
        <f t="shared" si="0"/>
        <v>81.33</v>
      </c>
      <c r="J17" s="6">
        <f t="shared" si="0"/>
        <v>81.33</v>
      </c>
      <c r="K17" s="6">
        <f t="shared" si="0"/>
        <v>86.88</v>
      </c>
      <c r="L17" s="6">
        <f t="shared" si="0"/>
        <v>92.97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53.475000000000001</v>
      </c>
      <c r="D18" s="6">
        <f t="shared" si="0"/>
        <v>58.837499999999999</v>
      </c>
      <c r="E18" s="6">
        <f t="shared" si="0"/>
        <v>63.6</v>
      </c>
      <c r="F18" s="6">
        <f t="shared" si="0"/>
        <v>66.262500000000003</v>
      </c>
      <c r="G18" s="6">
        <f t="shared" si="0"/>
        <v>80.0625</v>
      </c>
      <c r="H18" s="6">
        <f t="shared" si="0"/>
        <v>95.475000000000009</v>
      </c>
      <c r="I18" s="6">
        <f t="shared" si="0"/>
        <v>101.66249999999999</v>
      </c>
      <c r="J18" s="6">
        <f t="shared" si="0"/>
        <v>101.66249999999999</v>
      </c>
      <c r="K18" s="6">
        <f t="shared" si="0"/>
        <v>108.60000000000001</v>
      </c>
      <c r="L18" s="6">
        <f t="shared" si="0"/>
        <v>116.21249999999999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71.3</v>
      </c>
      <c r="D19" s="6">
        <f t="shared" si="0"/>
        <v>78.45</v>
      </c>
      <c r="E19" s="6">
        <f t="shared" si="0"/>
        <v>84.800000000000011</v>
      </c>
      <c r="F19" s="6">
        <f t="shared" si="0"/>
        <v>88.350000000000009</v>
      </c>
      <c r="G19" s="6">
        <f t="shared" si="0"/>
        <v>106.75</v>
      </c>
      <c r="H19" s="6">
        <f t="shared" si="0"/>
        <v>127.30000000000001</v>
      </c>
      <c r="I19" s="6">
        <f t="shared" si="0"/>
        <v>135.55000000000001</v>
      </c>
      <c r="J19" s="6">
        <f t="shared" si="0"/>
        <v>135.55000000000001</v>
      </c>
      <c r="K19" s="6">
        <f t="shared" si="0"/>
        <v>144.80000000000001</v>
      </c>
      <c r="L19" s="6">
        <f t="shared" si="0"/>
        <v>154.94999999999999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78.429999999999993</v>
      </c>
      <c r="D20" s="6">
        <f t="shared" si="0"/>
        <v>86.295000000000002</v>
      </c>
      <c r="E20" s="6">
        <f t="shared" si="0"/>
        <v>93.28</v>
      </c>
      <c r="F20" s="6">
        <f t="shared" si="0"/>
        <v>97.185000000000002</v>
      </c>
      <c r="G20" s="6">
        <f t="shared" si="0"/>
        <v>117.42500000000001</v>
      </c>
      <c r="H20" s="6">
        <f t="shared" si="0"/>
        <v>140.03</v>
      </c>
      <c r="I20" s="6">
        <f t="shared" si="0"/>
        <v>149.10499999999999</v>
      </c>
      <c r="J20" s="6">
        <f t="shared" si="0"/>
        <v>149.10499999999999</v>
      </c>
      <c r="K20" s="6">
        <f t="shared" si="0"/>
        <v>159.28</v>
      </c>
      <c r="L20" s="6">
        <f t="shared" si="0"/>
        <v>170.44499999999999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85.56</v>
      </c>
      <c r="D21" s="6">
        <f t="shared" si="0"/>
        <v>94.14</v>
      </c>
      <c r="E21" s="6">
        <f t="shared" si="0"/>
        <v>101.76</v>
      </c>
      <c r="F21" s="6">
        <f t="shared" si="0"/>
        <v>106.02000000000001</v>
      </c>
      <c r="G21" s="6">
        <f t="shared" si="0"/>
        <v>128.10000000000002</v>
      </c>
      <c r="H21" s="6">
        <f t="shared" si="0"/>
        <v>152.76</v>
      </c>
      <c r="I21" s="6">
        <f t="shared" si="0"/>
        <v>162.66</v>
      </c>
      <c r="J21" s="6">
        <f t="shared" si="0"/>
        <v>162.66</v>
      </c>
      <c r="K21" s="6">
        <f t="shared" si="0"/>
        <v>173.76</v>
      </c>
      <c r="L21" s="6">
        <f t="shared" si="0"/>
        <v>185.94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24.954999999999998</v>
      </c>
      <c r="D22" s="6">
        <f t="shared" si="0"/>
        <v>27.4575</v>
      </c>
      <c r="E22" s="6">
        <f t="shared" si="0"/>
        <v>29.68</v>
      </c>
      <c r="F22" s="6">
        <f t="shared" si="0"/>
        <v>30.922500000000003</v>
      </c>
      <c r="G22" s="6">
        <f t="shared" si="0"/>
        <v>37.362500000000004</v>
      </c>
      <c r="H22" s="6">
        <f t="shared" si="0"/>
        <v>44.555</v>
      </c>
      <c r="I22" s="6">
        <f t="shared" si="0"/>
        <v>47.442499999999995</v>
      </c>
      <c r="J22" s="6">
        <f t="shared" si="0"/>
        <v>47.442499999999995</v>
      </c>
      <c r="K22" s="6">
        <f t="shared" si="0"/>
        <v>50.68</v>
      </c>
      <c r="L22" s="6">
        <f t="shared" si="0"/>
        <v>54.232499999999995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57.04</v>
      </c>
      <c r="D23" s="6">
        <f t="shared" si="0"/>
        <v>62.76</v>
      </c>
      <c r="E23" s="6">
        <f t="shared" si="0"/>
        <v>67.84</v>
      </c>
      <c r="F23" s="6">
        <f t="shared" si="0"/>
        <v>70.680000000000007</v>
      </c>
      <c r="G23" s="6">
        <f t="shared" si="0"/>
        <v>85.4</v>
      </c>
      <c r="H23" s="6">
        <f t="shared" si="0"/>
        <v>101.84</v>
      </c>
      <c r="I23" s="6">
        <f t="shared" si="0"/>
        <v>108.44</v>
      </c>
      <c r="J23" s="6">
        <f t="shared" si="0"/>
        <v>108.44</v>
      </c>
      <c r="K23" s="6">
        <f t="shared" si="0"/>
        <v>115.84</v>
      </c>
      <c r="L23" s="6">
        <f t="shared" si="0"/>
        <v>123.96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21.39</v>
      </c>
      <c r="D24" s="6">
        <f t="shared" si="0"/>
        <v>23.535</v>
      </c>
      <c r="E24" s="6">
        <f t="shared" si="0"/>
        <v>25.44</v>
      </c>
      <c r="F24" s="6">
        <f t="shared" si="0"/>
        <v>26.505000000000003</v>
      </c>
      <c r="G24" s="6">
        <f t="shared" si="0"/>
        <v>32.025000000000006</v>
      </c>
      <c r="H24" s="6">
        <f t="shared" si="0"/>
        <v>38.19</v>
      </c>
      <c r="I24" s="6">
        <f t="shared" si="0"/>
        <v>40.664999999999999</v>
      </c>
      <c r="J24" s="6">
        <f t="shared" si="0"/>
        <v>40.664999999999999</v>
      </c>
      <c r="K24" s="6">
        <f t="shared" si="0"/>
        <v>43.44</v>
      </c>
      <c r="L24" s="6">
        <f t="shared" si="0"/>
        <v>46.484999999999999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28.52</v>
      </c>
      <c r="D27" s="6">
        <f t="shared" ref="D27:L27" si="1">ROUND(D30,2)*2</f>
        <v>31.38</v>
      </c>
      <c r="E27" s="6">
        <f t="shared" si="1"/>
        <v>33.92</v>
      </c>
      <c r="F27" s="6">
        <f t="shared" si="1"/>
        <v>35.340000000000003</v>
      </c>
      <c r="G27" s="6">
        <f t="shared" si="1"/>
        <v>42.7</v>
      </c>
      <c r="H27" s="6">
        <f t="shared" si="1"/>
        <v>50.92</v>
      </c>
      <c r="I27" s="6">
        <f t="shared" si="1"/>
        <v>54.22</v>
      </c>
      <c r="J27" s="6">
        <f t="shared" si="1"/>
        <v>54.22</v>
      </c>
      <c r="K27" s="6">
        <f t="shared" si="1"/>
        <v>57.92</v>
      </c>
      <c r="L27" s="6">
        <f t="shared" si="1"/>
        <v>61.98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39*4.348</f>
        <v>169.572</v>
      </c>
      <c r="C30" s="22">
        <f t="shared" ref="C30:L30" si="2">C29/$A$30</f>
        <v>14.263321774821314</v>
      </c>
      <c r="D30">
        <f t="shared" si="2"/>
        <v>15.690385205104617</v>
      </c>
      <c r="E30">
        <f t="shared" si="2"/>
        <v>16.959934423135895</v>
      </c>
      <c r="F30">
        <f t="shared" si="2"/>
        <v>17.674498148279195</v>
      </c>
      <c r="G30">
        <f t="shared" si="2"/>
        <v>21.346802538154886</v>
      </c>
      <c r="H30">
        <f t="shared" si="2"/>
        <v>25.459273936734839</v>
      </c>
      <c r="I30">
        <f t="shared" si="2"/>
        <v>27.114087231382538</v>
      </c>
      <c r="J30">
        <f t="shared" si="2"/>
        <v>27.114087231382538</v>
      </c>
      <c r="K30">
        <f t="shared" si="2"/>
        <v>28.963744014341987</v>
      </c>
      <c r="L30">
        <f t="shared" si="2"/>
        <v>30.991732125586772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FA17-67B9-4B5B-9DF6-3357594A34F0}">
  <dimension ref="A1:L142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65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x14ac:dyDescent="0.2">
      <c r="A9" s="3" t="s">
        <v>6</v>
      </c>
      <c r="B9" s="45">
        <v>1.5</v>
      </c>
      <c r="C9" s="19">
        <f t="shared" ref="C9:L24" si="0">$B9*C$27</f>
        <v>43.92</v>
      </c>
      <c r="D9" s="6">
        <f t="shared" si="0"/>
        <v>48.300000000000004</v>
      </c>
      <c r="E9" s="6">
        <f t="shared" si="0"/>
        <v>52.230000000000004</v>
      </c>
      <c r="F9" s="6">
        <f t="shared" si="0"/>
        <v>54.42</v>
      </c>
      <c r="G9" s="6">
        <f t="shared" si="0"/>
        <v>65.73</v>
      </c>
      <c r="H9" s="6">
        <f t="shared" si="0"/>
        <v>78.39</v>
      </c>
      <c r="I9" s="6">
        <f t="shared" si="0"/>
        <v>83.49</v>
      </c>
      <c r="J9" s="6">
        <f t="shared" si="0"/>
        <v>83.49</v>
      </c>
      <c r="K9" s="6">
        <f t="shared" si="0"/>
        <v>89.19</v>
      </c>
      <c r="L9" s="6">
        <f t="shared" si="0"/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47.58</v>
      </c>
      <c r="D10" s="6">
        <f t="shared" si="0"/>
        <v>52.325000000000003</v>
      </c>
      <c r="E10" s="6">
        <f t="shared" si="0"/>
        <v>56.582500000000003</v>
      </c>
      <c r="F10" s="6">
        <f t="shared" si="0"/>
        <v>58.954999999999998</v>
      </c>
      <c r="G10" s="6">
        <f t="shared" si="0"/>
        <v>71.207499999999996</v>
      </c>
      <c r="H10" s="6">
        <f t="shared" si="0"/>
        <v>84.922499999999999</v>
      </c>
      <c r="I10" s="6">
        <f t="shared" si="0"/>
        <v>90.447499999999991</v>
      </c>
      <c r="J10" s="6">
        <f t="shared" si="0"/>
        <v>90.447499999999991</v>
      </c>
      <c r="K10" s="6">
        <f t="shared" si="0"/>
        <v>96.622500000000002</v>
      </c>
      <c r="L10" s="6">
        <f t="shared" si="0"/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65.88</v>
      </c>
      <c r="D11" s="6">
        <f t="shared" si="0"/>
        <v>72.45</v>
      </c>
      <c r="E11" s="6">
        <f t="shared" si="0"/>
        <v>78.344999999999999</v>
      </c>
      <c r="F11" s="6">
        <f t="shared" si="0"/>
        <v>81.63</v>
      </c>
      <c r="G11" s="6">
        <f t="shared" si="0"/>
        <v>98.594999999999999</v>
      </c>
      <c r="H11" s="6">
        <f t="shared" si="0"/>
        <v>117.58499999999999</v>
      </c>
      <c r="I11" s="6">
        <f t="shared" si="0"/>
        <v>125.23499999999999</v>
      </c>
      <c r="J11" s="6">
        <f t="shared" si="0"/>
        <v>125.23499999999999</v>
      </c>
      <c r="K11" s="6">
        <f t="shared" si="0"/>
        <v>133.785</v>
      </c>
      <c r="L11" s="6">
        <f t="shared" si="0"/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73.2</v>
      </c>
      <c r="D12" s="6">
        <f t="shared" si="0"/>
        <v>80.5</v>
      </c>
      <c r="E12" s="6">
        <f t="shared" si="0"/>
        <v>87.05</v>
      </c>
      <c r="F12" s="6">
        <f t="shared" si="0"/>
        <v>90.7</v>
      </c>
      <c r="G12" s="6">
        <f t="shared" si="0"/>
        <v>109.55</v>
      </c>
      <c r="H12" s="6">
        <f t="shared" si="0"/>
        <v>130.65</v>
      </c>
      <c r="I12" s="6">
        <f t="shared" si="0"/>
        <v>139.14999999999998</v>
      </c>
      <c r="J12" s="6">
        <f t="shared" si="0"/>
        <v>139.14999999999998</v>
      </c>
      <c r="K12" s="6">
        <f t="shared" si="0"/>
        <v>148.65</v>
      </c>
      <c r="L12" s="6">
        <f t="shared" si="0"/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80.52000000000001</v>
      </c>
      <c r="D13" s="6">
        <f t="shared" si="0"/>
        <v>88.550000000000011</v>
      </c>
      <c r="E13" s="6">
        <f t="shared" si="0"/>
        <v>95.754999999999995</v>
      </c>
      <c r="F13" s="6">
        <f t="shared" si="0"/>
        <v>99.77000000000001</v>
      </c>
      <c r="G13" s="6">
        <f t="shared" si="0"/>
        <v>120.505</v>
      </c>
      <c r="H13" s="6">
        <f t="shared" si="0"/>
        <v>143.715</v>
      </c>
      <c r="I13" s="6">
        <f t="shared" si="0"/>
        <v>153.065</v>
      </c>
      <c r="J13" s="6">
        <f t="shared" si="0"/>
        <v>153.065</v>
      </c>
      <c r="K13" s="6">
        <f t="shared" si="0"/>
        <v>163.51500000000001</v>
      </c>
      <c r="L13" s="6">
        <f t="shared" si="0"/>
        <v>174.95499999999998</v>
      </c>
    </row>
    <row r="14" spans="1:12" s="4" customFormat="1" ht="25.5" x14ac:dyDescent="0.2">
      <c r="A14" s="3" t="s">
        <v>11</v>
      </c>
      <c r="B14" s="43">
        <v>1.125</v>
      </c>
      <c r="C14" s="19">
        <f t="shared" si="0"/>
        <v>32.94</v>
      </c>
      <c r="D14" s="6">
        <f t="shared" si="0"/>
        <v>36.225000000000001</v>
      </c>
      <c r="E14" s="6">
        <f t="shared" si="0"/>
        <v>39.172499999999999</v>
      </c>
      <c r="F14" s="6">
        <f t="shared" si="0"/>
        <v>40.814999999999998</v>
      </c>
      <c r="G14" s="6">
        <f t="shared" si="0"/>
        <v>49.297499999999999</v>
      </c>
      <c r="H14" s="6">
        <f t="shared" si="0"/>
        <v>58.792499999999997</v>
      </c>
      <c r="I14" s="6">
        <f t="shared" si="0"/>
        <v>62.617499999999993</v>
      </c>
      <c r="J14" s="6">
        <f t="shared" si="0"/>
        <v>62.617499999999993</v>
      </c>
      <c r="K14" s="6">
        <f t="shared" si="0"/>
        <v>66.892499999999998</v>
      </c>
      <c r="L14" s="6">
        <f t="shared" si="0"/>
        <v>71.572499999999991</v>
      </c>
    </row>
    <row r="15" spans="1:12" s="14" customFormat="1" x14ac:dyDescent="0.2">
      <c r="A15" s="15" t="s">
        <v>12</v>
      </c>
      <c r="B15" s="44">
        <v>1.125</v>
      </c>
      <c r="C15" s="19">
        <f t="shared" si="0"/>
        <v>32.94</v>
      </c>
      <c r="D15" s="6">
        <f t="shared" si="0"/>
        <v>36.225000000000001</v>
      </c>
      <c r="E15" s="6">
        <f t="shared" si="0"/>
        <v>39.172499999999999</v>
      </c>
      <c r="F15" s="6">
        <f t="shared" si="0"/>
        <v>40.814999999999998</v>
      </c>
      <c r="G15" s="6">
        <f t="shared" si="0"/>
        <v>49.297499999999999</v>
      </c>
      <c r="H15" s="6">
        <f t="shared" si="0"/>
        <v>58.792499999999997</v>
      </c>
      <c r="I15" s="6">
        <f t="shared" si="0"/>
        <v>62.617499999999993</v>
      </c>
      <c r="J15" s="6">
        <f t="shared" si="0"/>
        <v>62.617499999999993</v>
      </c>
      <c r="K15" s="6">
        <f t="shared" si="0"/>
        <v>66.892499999999998</v>
      </c>
      <c r="L15" s="6">
        <f t="shared" si="0"/>
        <v>71.572499999999991</v>
      </c>
    </row>
    <row r="16" spans="1:12" s="4" customFormat="1" ht="27.6" customHeight="1" x14ac:dyDescent="0.2">
      <c r="A16" s="23" t="s">
        <v>19</v>
      </c>
      <c r="B16" s="43">
        <v>1.125</v>
      </c>
      <c r="C16" s="19">
        <f t="shared" si="0"/>
        <v>32.94</v>
      </c>
      <c r="D16" s="6">
        <f t="shared" si="0"/>
        <v>36.225000000000001</v>
      </c>
      <c r="E16" s="6">
        <f t="shared" si="0"/>
        <v>39.172499999999999</v>
      </c>
      <c r="F16" s="6">
        <f t="shared" si="0"/>
        <v>40.814999999999998</v>
      </c>
      <c r="G16" s="6">
        <f t="shared" si="0"/>
        <v>49.297499999999999</v>
      </c>
      <c r="H16" s="6">
        <f t="shared" si="0"/>
        <v>58.792499999999997</v>
      </c>
      <c r="I16" s="6">
        <f t="shared" si="0"/>
        <v>62.617499999999993</v>
      </c>
      <c r="J16" s="6">
        <f t="shared" si="0"/>
        <v>62.617499999999993</v>
      </c>
      <c r="K16" s="6">
        <f t="shared" si="0"/>
        <v>66.892499999999998</v>
      </c>
      <c r="L16" s="6">
        <f t="shared" si="0"/>
        <v>71.572499999999991</v>
      </c>
    </row>
    <row r="17" spans="1:12" s="14" customFormat="1" ht="20.85" customHeight="1" x14ac:dyDescent="0.2">
      <c r="A17" s="15" t="s">
        <v>13</v>
      </c>
      <c r="B17" s="46">
        <v>1.5</v>
      </c>
      <c r="C17" s="19">
        <f t="shared" si="0"/>
        <v>43.92</v>
      </c>
      <c r="D17" s="6">
        <f t="shared" si="0"/>
        <v>48.300000000000004</v>
      </c>
      <c r="E17" s="6">
        <f t="shared" si="0"/>
        <v>52.230000000000004</v>
      </c>
      <c r="F17" s="6">
        <f t="shared" si="0"/>
        <v>54.42</v>
      </c>
      <c r="G17" s="6">
        <f t="shared" si="0"/>
        <v>65.73</v>
      </c>
      <c r="H17" s="6">
        <f t="shared" si="0"/>
        <v>78.39</v>
      </c>
      <c r="I17" s="6">
        <f t="shared" si="0"/>
        <v>83.49</v>
      </c>
      <c r="J17" s="6">
        <f t="shared" si="0"/>
        <v>83.49</v>
      </c>
      <c r="K17" s="6">
        <f t="shared" si="0"/>
        <v>89.19</v>
      </c>
      <c r="L17" s="6">
        <f t="shared" si="0"/>
        <v>95.429999999999993</v>
      </c>
    </row>
    <row r="18" spans="1:12" s="14" customFormat="1" ht="20.85" customHeight="1" x14ac:dyDescent="0.2">
      <c r="A18" s="15" t="s">
        <v>14</v>
      </c>
      <c r="B18" s="44">
        <v>1.875</v>
      </c>
      <c r="C18" s="19">
        <f t="shared" si="0"/>
        <v>54.900000000000006</v>
      </c>
      <c r="D18" s="6">
        <f t="shared" si="0"/>
        <v>60.375000000000007</v>
      </c>
      <c r="E18" s="6">
        <f t="shared" si="0"/>
        <v>65.287499999999994</v>
      </c>
      <c r="F18" s="6">
        <f t="shared" si="0"/>
        <v>68.025000000000006</v>
      </c>
      <c r="G18" s="6">
        <f t="shared" si="0"/>
        <v>82.162499999999994</v>
      </c>
      <c r="H18" s="6">
        <f t="shared" si="0"/>
        <v>97.987499999999997</v>
      </c>
      <c r="I18" s="6">
        <f t="shared" si="0"/>
        <v>104.3625</v>
      </c>
      <c r="J18" s="6">
        <f t="shared" si="0"/>
        <v>104.3625</v>
      </c>
      <c r="K18" s="6">
        <f t="shared" si="0"/>
        <v>111.4875</v>
      </c>
      <c r="L18" s="6">
        <f t="shared" si="0"/>
        <v>119.28749999999999</v>
      </c>
    </row>
    <row r="19" spans="1:12" s="14" customFormat="1" ht="20.85" customHeight="1" x14ac:dyDescent="0.2">
      <c r="A19" s="15" t="s">
        <v>15</v>
      </c>
      <c r="B19" s="46">
        <v>2.5</v>
      </c>
      <c r="C19" s="19">
        <f t="shared" si="0"/>
        <v>73.2</v>
      </c>
      <c r="D19" s="6">
        <f t="shared" si="0"/>
        <v>80.5</v>
      </c>
      <c r="E19" s="6">
        <f t="shared" si="0"/>
        <v>87.05</v>
      </c>
      <c r="F19" s="6">
        <f t="shared" si="0"/>
        <v>90.7</v>
      </c>
      <c r="G19" s="6">
        <f t="shared" si="0"/>
        <v>109.55</v>
      </c>
      <c r="H19" s="6">
        <f t="shared" si="0"/>
        <v>130.65</v>
      </c>
      <c r="I19" s="6">
        <f t="shared" si="0"/>
        <v>139.14999999999998</v>
      </c>
      <c r="J19" s="6">
        <f t="shared" si="0"/>
        <v>139.14999999999998</v>
      </c>
      <c r="K19" s="6">
        <f t="shared" si="0"/>
        <v>148.65</v>
      </c>
      <c r="L19" s="6">
        <f t="shared" si="0"/>
        <v>159.04999999999998</v>
      </c>
    </row>
    <row r="20" spans="1:12" s="14" customFormat="1" ht="20.85" customHeight="1" x14ac:dyDescent="0.2">
      <c r="A20" s="15" t="s">
        <v>16</v>
      </c>
      <c r="B20" s="13">
        <v>2.75</v>
      </c>
      <c r="C20" s="19">
        <f t="shared" si="0"/>
        <v>80.52000000000001</v>
      </c>
      <c r="D20" s="6">
        <f t="shared" si="0"/>
        <v>88.550000000000011</v>
      </c>
      <c r="E20" s="6">
        <f t="shared" si="0"/>
        <v>95.754999999999995</v>
      </c>
      <c r="F20" s="6">
        <f t="shared" si="0"/>
        <v>99.77000000000001</v>
      </c>
      <c r="G20" s="6">
        <f t="shared" si="0"/>
        <v>120.505</v>
      </c>
      <c r="H20" s="6">
        <f t="shared" si="0"/>
        <v>143.715</v>
      </c>
      <c r="I20" s="6">
        <f t="shared" si="0"/>
        <v>153.065</v>
      </c>
      <c r="J20" s="6">
        <f t="shared" si="0"/>
        <v>153.065</v>
      </c>
      <c r="K20" s="6">
        <f t="shared" si="0"/>
        <v>163.51500000000001</v>
      </c>
      <c r="L20" s="6">
        <f t="shared" si="0"/>
        <v>174.95499999999998</v>
      </c>
    </row>
    <row r="21" spans="1:12" s="14" customFormat="1" ht="20.85" customHeight="1" x14ac:dyDescent="0.2">
      <c r="A21" s="15" t="s">
        <v>17</v>
      </c>
      <c r="B21" s="46">
        <v>3</v>
      </c>
      <c r="C21" s="19">
        <f t="shared" si="0"/>
        <v>87.84</v>
      </c>
      <c r="D21" s="6">
        <f t="shared" si="0"/>
        <v>96.600000000000009</v>
      </c>
      <c r="E21" s="6">
        <f t="shared" si="0"/>
        <v>104.46000000000001</v>
      </c>
      <c r="F21" s="6">
        <f t="shared" si="0"/>
        <v>108.84</v>
      </c>
      <c r="G21" s="6">
        <f t="shared" si="0"/>
        <v>131.46</v>
      </c>
      <c r="H21" s="6">
        <f t="shared" si="0"/>
        <v>156.78</v>
      </c>
      <c r="I21" s="6">
        <f t="shared" si="0"/>
        <v>166.98</v>
      </c>
      <c r="J21" s="6">
        <f t="shared" si="0"/>
        <v>166.98</v>
      </c>
      <c r="K21" s="6">
        <f t="shared" si="0"/>
        <v>178.38</v>
      </c>
      <c r="L21" s="6">
        <f t="shared" si="0"/>
        <v>190.85999999999999</v>
      </c>
    </row>
    <row r="22" spans="1:12" s="14" customFormat="1" ht="25.5" x14ac:dyDescent="0.2">
      <c r="A22" s="12" t="s">
        <v>4</v>
      </c>
      <c r="B22" s="47">
        <v>0.875</v>
      </c>
      <c r="C22" s="19">
        <f t="shared" si="0"/>
        <v>25.62</v>
      </c>
      <c r="D22" s="6">
        <f t="shared" si="0"/>
        <v>28.175000000000004</v>
      </c>
      <c r="E22" s="6">
        <f t="shared" si="0"/>
        <v>30.467500000000001</v>
      </c>
      <c r="F22" s="6">
        <f t="shared" si="0"/>
        <v>31.745000000000001</v>
      </c>
      <c r="G22" s="6">
        <f t="shared" si="0"/>
        <v>38.342500000000001</v>
      </c>
      <c r="H22" s="6">
        <f t="shared" si="0"/>
        <v>45.727499999999999</v>
      </c>
      <c r="I22" s="6">
        <f t="shared" si="0"/>
        <v>48.702500000000001</v>
      </c>
      <c r="J22" s="6">
        <f t="shared" si="0"/>
        <v>48.702500000000001</v>
      </c>
      <c r="K22" s="6">
        <f t="shared" si="0"/>
        <v>52.027500000000003</v>
      </c>
      <c r="L22" s="6">
        <f t="shared" si="0"/>
        <v>55.667499999999997</v>
      </c>
    </row>
    <row r="23" spans="1:12" s="14" customFormat="1" ht="25.5" x14ac:dyDescent="0.2">
      <c r="A23" s="12" t="s">
        <v>18</v>
      </c>
      <c r="B23" s="46">
        <v>2</v>
      </c>
      <c r="C23" s="19">
        <f t="shared" si="0"/>
        <v>58.56</v>
      </c>
      <c r="D23" s="6">
        <f t="shared" si="0"/>
        <v>64.400000000000006</v>
      </c>
      <c r="E23" s="6">
        <f t="shared" si="0"/>
        <v>69.64</v>
      </c>
      <c r="F23" s="6">
        <f t="shared" si="0"/>
        <v>72.56</v>
      </c>
      <c r="G23" s="6">
        <f t="shared" si="0"/>
        <v>87.64</v>
      </c>
      <c r="H23" s="6">
        <f t="shared" si="0"/>
        <v>104.52</v>
      </c>
      <c r="I23" s="6">
        <f t="shared" si="0"/>
        <v>111.32</v>
      </c>
      <c r="J23" s="6">
        <f t="shared" si="0"/>
        <v>111.32</v>
      </c>
      <c r="K23" s="6">
        <f t="shared" si="0"/>
        <v>118.92</v>
      </c>
      <c r="L23" s="6">
        <f t="shared" si="0"/>
        <v>127.24</v>
      </c>
    </row>
    <row r="24" spans="1:12" s="14" customFormat="1" ht="51" x14ac:dyDescent="0.2">
      <c r="A24" s="12" t="s">
        <v>5</v>
      </c>
      <c r="B24" s="13">
        <v>0.75</v>
      </c>
      <c r="C24" s="19">
        <f t="shared" si="0"/>
        <v>21.96</v>
      </c>
      <c r="D24" s="6">
        <f t="shared" si="0"/>
        <v>24.150000000000002</v>
      </c>
      <c r="E24" s="6">
        <f t="shared" si="0"/>
        <v>26.115000000000002</v>
      </c>
      <c r="F24" s="6">
        <f t="shared" si="0"/>
        <v>27.21</v>
      </c>
      <c r="G24" s="6">
        <f t="shared" si="0"/>
        <v>32.865000000000002</v>
      </c>
      <c r="H24" s="6">
        <f t="shared" si="0"/>
        <v>39.195</v>
      </c>
      <c r="I24" s="6">
        <f t="shared" si="0"/>
        <v>41.744999999999997</v>
      </c>
      <c r="J24" s="6">
        <f t="shared" si="0"/>
        <v>41.744999999999997</v>
      </c>
      <c r="K24" s="6">
        <f t="shared" si="0"/>
        <v>44.594999999999999</v>
      </c>
      <c r="L24" s="6">
        <f t="shared" si="0"/>
        <v>47.714999999999996</v>
      </c>
    </row>
    <row r="25" spans="1:12" ht="27.75" customHeight="1" x14ac:dyDescent="0.2">
      <c r="A25" s="24" t="s">
        <v>21</v>
      </c>
      <c r="B25" s="9"/>
      <c r="C25" s="20"/>
      <c r="D25" s="17"/>
      <c r="E25" s="17"/>
      <c r="F25" s="17"/>
      <c r="G25" s="17"/>
      <c r="H25"/>
    </row>
    <row r="26" spans="1:12" x14ac:dyDescent="0.2">
      <c r="A26" s="24" t="s">
        <v>20</v>
      </c>
      <c r="B26" s="9"/>
      <c r="C26" s="21"/>
      <c r="D26" s="16"/>
      <c r="E26" s="16"/>
      <c r="F26" s="16"/>
      <c r="G26" s="16"/>
      <c r="H26"/>
    </row>
    <row r="27" spans="1:12" s="4" customFormat="1" ht="18.75" customHeight="1" x14ac:dyDescent="0.2">
      <c r="A27" s="48" t="s">
        <v>53</v>
      </c>
      <c r="B27" s="9"/>
      <c r="C27" s="19">
        <f>ROUND(C30,2)*2</f>
        <v>29.28</v>
      </c>
      <c r="D27" s="6">
        <f t="shared" ref="D27:L27" si="1">ROUND(D30,2)*2</f>
        <v>32.200000000000003</v>
      </c>
      <c r="E27" s="6">
        <f t="shared" si="1"/>
        <v>34.82</v>
      </c>
      <c r="F27" s="6">
        <f t="shared" si="1"/>
        <v>36.28</v>
      </c>
      <c r="G27" s="6">
        <f t="shared" si="1"/>
        <v>43.82</v>
      </c>
      <c r="H27" s="6">
        <f t="shared" si="1"/>
        <v>52.26</v>
      </c>
      <c r="I27" s="6">
        <f t="shared" si="1"/>
        <v>55.66</v>
      </c>
      <c r="J27" s="6">
        <f t="shared" si="1"/>
        <v>55.66</v>
      </c>
      <c r="K27" s="6">
        <f t="shared" si="1"/>
        <v>59.46</v>
      </c>
      <c r="L27" s="6">
        <f t="shared" si="1"/>
        <v>63.62</v>
      </c>
    </row>
    <row r="28" spans="1:12" x14ac:dyDescent="0.2">
      <c r="B28" s="50"/>
      <c r="C28" s="49"/>
      <c r="H28" s="41"/>
    </row>
    <row r="29" spans="1:12" x14ac:dyDescent="0.2">
      <c r="A29" s="42" t="s">
        <v>52</v>
      </c>
      <c r="C29" s="51">
        <v>2418.66</v>
      </c>
      <c r="D29" s="52">
        <v>2660.65</v>
      </c>
      <c r="E29" s="52">
        <v>2875.93</v>
      </c>
      <c r="F29" s="52">
        <v>2997.1</v>
      </c>
      <c r="G29" s="52">
        <v>3619.82</v>
      </c>
      <c r="H29" s="52">
        <v>4317.18</v>
      </c>
      <c r="I29" s="52">
        <v>4597.79</v>
      </c>
      <c r="J29" s="52">
        <v>4597.79</v>
      </c>
      <c r="K29" s="52">
        <v>4911.4399999999996</v>
      </c>
      <c r="L29" s="52">
        <v>5255.33</v>
      </c>
    </row>
    <row r="30" spans="1:12" x14ac:dyDescent="0.2">
      <c r="A30" s="1">
        <f>38*4.348</f>
        <v>165.22399999999999</v>
      </c>
      <c r="C30" s="22">
        <f t="shared" ref="C30:L30" si="2">C29/$A$30</f>
        <v>14.638672347842929</v>
      </c>
      <c r="D30">
        <f t="shared" si="2"/>
        <v>16.103290078923159</v>
      </c>
      <c r="E30">
        <f t="shared" si="2"/>
        <v>17.40624848690263</v>
      </c>
      <c r="F30">
        <f t="shared" si="2"/>
        <v>18.139616520602335</v>
      </c>
      <c r="G30">
        <f t="shared" si="2"/>
        <v>21.908560499685279</v>
      </c>
      <c r="H30">
        <f t="shared" si="2"/>
        <v>26.129254829806811</v>
      </c>
      <c r="I30">
        <f t="shared" si="2"/>
        <v>27.827615842734712</v>
      </c>
      <c r="J30">
        <f t="shared" si="2"/>
        <v>27.827615842734712</v>
      </c>
      <c r="K30">
        <f t="shared" si="2"/>
        <v>29.725947804193094</v>
      </c>
      <c r="L30">
        <f t="shared" si="2"/>
        <v>31.807304023628529</v>
      </c>
    </row>
    <row r="31" spans="1:12" x14ac:dyDescent="0.2">
      <c r="H31" s="10"/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7B5D-AAFC-4CFF-B893-36051FCDC702}">
  <dimension ref="A1:L1424"/>
  <sheetViews>
    <sheetView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42.78</v>
      </c>
      <c r="D9" s="6">
        <f t="shared" si="0"/>
        <v>47.07</v>
      </c>
      <c r="E9" s="6">
        <f t="shared" si="0"/>
        <v>50.88</v>
      </c>
      <c r="F9" s="6">
        <f t="shared" si="0"/>
        <v>53.010000000000005</v>
      </c>
      <c r="G9" s="6">
        <f t="shared" si="0"/>
        <v>64.050000000000011</v>
      </c>
      <c r="H9" s="6">
        <f t="shared" si="0"/>
        <v>76.38</v>
      </c>
      <c r="I9" s="6">
        <f t="shared" si="0"/>
        <v>81.33</v>
      </c>
      <c r="J9" s="6">
        <f t="shared" si="0"/>
        <v>81.33</v>
      </c>
      <c r="K9" s="6">
        <f t="shared" si="0"/>
        <v>86.88</v>
      </c>
      <c r="L9" s="6">
        <f t="shared" si="0"/>
        <v>92.97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46.344999999999999</v>
      </c>
      <c r="D10" s="6">
        <f t="shared" si="0"/>
        <v>50.9925</v>
      </c>
      <c r="E10" s="6">
        <f t="shared" si="0"/>
        <v>55.120000000000005</v>
      </c>
      <c r="F10" s="6">
        <f t="shared" si="0"/>
        <v>57.427500000000009</v>
      </c>
      <c r="G10" s="6">
        <f t="shared" si="0"/>
        <v>69.387500000000003</v>
      </c>
      <c r="H10" s="6">
        <f t="shared" si="0"/>
        <v>82.745000000000005</v>
      </c>
      <c r="I10" s="6">
        <f t="shared" si="0"/>
        <v>88.107500000000002</v>
      </c>
      <c r="J10" s="6">
        <f t="shared" si="0"/>
        <v>88.107500000000002</v>
      </c>
      <c r="K10" s="6">
        <f t="shared" si="0"/>
        <v>94.12</v>
      </c>
      <c r="L10" s="6">
        <f t="shared" si="0"/>
        <v>100.7175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64.17</v>
      </c>
      <c r="D11" s="6">
        <f t="shared" si="0"/>
        <v>70.605000000000004</v>
      </c>
      <c r="E11" s="6">
        <f t="shared" si="0"/>
        <v>76.320000000000007</v>
      </c>
      <c r="F11" s="6">
        <f t="shared" si="0"/>
        <v>79.515000000000015</v>
      </c>
      <c r="G11" s="6">
        <f t="shared" si="0"/>
        <v>96.075000000000003</v>
      </c>
      <c r="H11" s="6">
        <f t="shared" si="0"/>
        <v>114.57000000000001</v>
      </c>
      <c r="I11" s="6">
        <f t="shared" si="0"/>
        <v>121.995</v>
      </c>
      <c r="J11" s="6">
        <f t="shared" si="0"/>
        <v>121.995</v>
      </c>
      <c r="K11" s="6">
        <f t="shared" si="0"/>
        <v>130.32</v>
      </c>
      <c r="L11" s="6">
        <f t="shared" si="0"/>
        <v>139.45499999999998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71.3</v>
      </c>
      <c r="D12" s="6">
        <f t="shared" si="0"/>
        <v>78.45</v>
      </c>
      <c r="E12" s="6">
        <f t="shared" si="0"/>
        <v>84.800000000000011</v>
      </c>
      <c r="F12" s="6">
        <f t="shared" si="0"/>
        <v>88.350000000000009</v>
      </c>
      <c r="G12" s="6">
        <f t="shared" si="0"/>
        <v>106.75</v>
      </c>
      <c r="H12" s="6">
        <f t="shared" si="0"/>
        <v>127.30000000000001</v>
      </c>
      <c r="I12" s="6">
        <f t="shared" si="0"/>
        <v>135.55000000000001</v>
      </c>
      <c r="J12" s="6">
        <f t="shared" si="0"/>
        <v>135.55000000000001</v>
      </c>
      <c r="K12" s="6">
        <f t="shared" si="0"/>
        <v>144.80000000000001</v>
      </c>
      <c r="L12" s="6">
        <f t="shared" si="0"/>
        <v>154.94999999999999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78.429999999999993</v>
      </c>
      <c r="D13" s="6">
        <f t="shared" si="0"/>
        <v>86.295000000000002</v>
      </c>
      <c r="E13" s="6">
        <f t="shared" si="0"/>
        <v>93.28</v>
      </c>
      <c r="F13" s="6">
        <f t="shared" si="0"/>
        <v>97.185000000000002</v>
      </c>
      <c r="G13" s="6">
        <f t="shared" si="0"/>
        <v>117.42500000000001</v>
      </c>
      <c r="H13" s="6">
        <f t="shared" si="0"/>
        <v>140.03</v>
      </c>
      <c r="I13" s="6">
        <f t="shared" si="0"/>
        <v>149.10499999999999</v>
      </c>
      <c r="J13" s="6">
        <f t="shared" si="0"/>
        <v>149.10499999999999</v>
      </c>
      <c r="K13" s="6">
        <f t="shared" si="0"/>
        <v>159.28</v>
      </c>
      <c r="L13" s="6">
        <f t="shared" si="0"/>
        <v>170.44499999999999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32.085000000000001</v>
      </c>
      <c r="D14" s="6">
        <f t="shared" si="0"/>
        <v>35.302500000000002</v>
      </c>
      <c r="E14" s="6">
        <f t="shared" si="0"/>
        <v>38.160000000000004</v>
      </c>
      <c r="F14" s="6">
        <f t="shared" si="0"/>
        <v>39.757500000000007</v>
      </c>
      <c r="G14" s="6">
        <f t="shared" si="0"/>
        <v>48.037500000000001</v>
      </c>
      <c r="H14" s="6">
        <f t="shared" si="0"/>
        <v>57.285000000000004</v>
      </c>
      <c r="I14" s="6">
        <f t="shared" si="0"/>
        <v>60.997500000000002</v>
      </c>
      <c r="J14" s="6">
        <f t="shared" si="0"/>
        <v>60.997500000000002</v>
      </c>
      <c r="K14" s="6">
        <f t="shared" si="0"/>
        <v>65.16</v>
      </c>
      <c r="L14" s="6">
        <f t="shared" si="0"/>
        <v>69.727499999999992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14.26</v>
      </c>
      <c r="D15" s="6">
        <f t="shared" si="0"/>
        <v>15.69</v>
      </c>
      <c r="E15" s="6">
        <f t="shared" si="0"/>
        <v>16.96</v>
      </c>
      <c r="F15" s="6">
        <f t="shared" si="0"/>
        <v>17.670000000000002</v>
      </c>
      <c r="G15" s="6">
        <f t="shared" si="0"/>
        <v>21.35</v>
      </c>
      <c r="H15" s="6">
        <f t="shared" si="0"/>
        <v>25.46</v>
      </c>
      <c r="I15" s="6">
        <f t="shared" si="0"/>
        <v>27.11</v>
      </c>
      <c r="J15" s="6">
        <f t="shared" si="0"/>
        <v>27.11</v>
      </c>
      <c r="K15" s="6">
        <f t="shared" si="0"/>
        <v>28.96</v>
      </c>
      <c r="L15" s="6">
        <f t="shared" si="0"/>
        <v>30.99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32.085000000000001</v>
      </c>
      <c r="D16" s="6">
        <f t="shared" si="0"/>
        <v>35.302500000000002</v>
      </c>
      <c r="E16" s="6">
        <f t="shared" si="0"/>
        <v>38.160000000000004</v>
      </c>
      <c r="F16" s="6">
        <f t="shared" si="0"/>
        <v>39.757500000000007</v>
      </c>
      <c r="G16" s="6">
        <f t="shared" si="0"/>
        <v>48.037500000000001</v>
      </c>
      <c r="H16" s="6">
        <f t="shared" si="0"/>
        <v>57.285000000000004</v>
      </c>
      <c r="I16" s="6">
        <f t="shared" si="0"/>
        <v>60.997500000000002</v>
      </c>
      <c r="J16" s="6">
        <f t="shared" si="0"/>
        <v>60.997500000000002</v>
      </c>
      <c r="K16" s="6">
        <f t="shared" si="0"/>
        <v>65.16</v>
      </c>
      <c r="L16" s="6">
        <f t="shared" si="0"/>
        <v>69.727499999999992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32.085000000000001</v>
      </c>
      <c r="D17" s="6">
        <f t="shared" si="0"/>
        <v>35.302500000000002</v>
      </c>
      <c r="E17" s="6">
        <f t="shared" si="0"/>
        <v>38.160000000000004</v>
      </c>
      <c r="F17" s="6">
        <f t="shared" si="0"/>
        <v>39.757500000000007</v>
      </c>
      <c r="G17" s="6">
        <f t="shared" si="0"/>
        <v>48.037500000000001</v>
      </c>
      <c r="H17" s="6">
        <f t="shared" si="0"/>
        <v>57.285000000000004</v>
      </c>
      <c r="I17" s="6">
        <f t="shared" si="0"/>
        <v>60.997500000000002</v>
      </c>
      <c r="J17" s="6">
        <f t="shared" si="0"/>
        <v>60.997500000000002</v>
      </c>
      <c r="K17" s="6">
        <f t="shared" si="0"/>
        <v>65.16</v>
      </c>
      <c r="L17" s="6">
        <f t="shared" si="0"/>
        <v>69.727499999999992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42.78</v>
      </c>
      <c r="D18" s="6">
        <f t="shared" si="0"/>
        <v>47.07</v>
      </c>
      <c r="E18" s="6">
        <f t="shared" si="0"/>
        <v>50.88</v>
      </c>
      <c r="F18" s="6">
        <f t="shared" si="0"/>
        <v>53.010000000000005</v>
      </c>
      <c r="G18" s="6">
        <f t="shared" si="0"/>
        <v>64.050000000000011</v>
      </c>
      <c r="H18" s="6">
        <f t="shared" si="0"/>
        <v>76.38</v>
      </c>
      <c r="I18" s="6">
        <f t="shared" si="0"/>
        <v>81.33</v>
      </c>
      <c r="J18" s="6">
        <f t="shared" si="0"/>
        <v>81.33</v>
      </c>
      <c r="K18" s="6">
        <f t="shared" si="0"/>
        <v>86.88</v>
      </c>
      <c r="L18" s="6">
        <f t="shared" si="0"/>
        <v>92.97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53.475000000000001</v>
      </c>
      <c r="D19" s="6">
        <f t="shared" si="1"/>
        <v>58.837499999999999</v>
      </c>
      <c r="E19" s="6">
        <f t="shared" si="1"/>
        <v>63.6</v>
      </c>
      <c r="F19" s="6">
        <f t="shared" si="1"/>
        <v>66.262500000000003</v>
      </c>
      <c r="G19" s="6">
        <f t="shared" si="1"/>
        <v>80.0625</v>
      </c>
      <c r="H19" s="6">
        <f t="shared" si="1"/>
        <v>95.475000000000009</v>
      </c>
      <c r="I19" s="6">
        <f t="shared" si="1"/>
        <v>101.66249999999999</v>
      </c>
      <c r="J19" s="6">
        <f t="shared" si="1"/>
        <v>101.66249999999999</v>
      </c>
      <c r="K19" s="6">
        <f t="shared" si="1"/>
        <v>108.60000000000001</v>
      </c>
      <c r="L19" s="6">
        <f t="shared" si="1"/>
        <v>116.21249999999999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71.3</v>
      </c>
      <c r="D20" s="6">
        <f t="shared" si="1"/>
        <v>78.45</v>
      </c>
      <c r="E20" s="6">
        <f t="shared" si="1"/>
        <v>84.800000000000011</v>
      </c>
      <c r="F20" s="6">
        <f t="shared" si="1"/>
        <v>88.350000000000009</v>
      </c>
      <c r="G20" s="6">
        <f t="shared" si="1"/>
        <v>106.75</v>
      </c>
      <c r="H20" s="6">
        <f t="shared" si="1"/>
        <v>127.30000000000001</v>
      </c>
      <c r="I20" s="6">
        <f t="shared" si="1"/>
        <v>135.55000000000001</v>
      </c>
      <c r="J20" s="6">
        <f t="shared" si="1"/>
        <v>135.55000000000001</v>
      </c>
      <c r="K20" s="6">
        <f t="shared" si="1"/>
        <v>144.80000000000001</v>
      </c>
      <c r="L20" s="6">
        <f t="shared" si="1"/>
        <v>154.94999999999999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78.429999999999993</v>
      </c>
      <c r="D21" s="6">
        <f t="shared" si="1"/>
        <v>86.295000000000002</v>
      </c>
      <c r="E21" s="6">
        <f t="shared" si="1"/>
        <v>93.28</v>
      </c>
      <c r="F21" s="6">
        <f t="shared" si="1"/>
        <v>97.185000000000002</v>
      </c>
      <c r="G21" s="6">
        <f t="shared" si="1"/>
        <v>117.42500000000001</v>
      </c>
      <c r="H21" s="6">
        <f t="shared" si="1"/>
        <v>140.03</v>
      </c>
      <c r="I21" s="6">
        <f t="shared" si="1"/>
        <v>149.10499999999999</v>
      </c>
      <c r="J21" s="6">
        <f t="shared" si="1"/>
        <v>149.10499999999999</v>
      </c>
      <c r="K21" s="6">
        <f t="shared" si="1"/>
        <v>159.28</v>
      </c>
      <c r="L21" s="6">
        <f t="shared" si="1"/>
        <v>170.44499999999999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85.56</v>
      </c>
      <c r="D22" s="6">
        <f t="shared" si="1"/>
        <v>94.14</v>
      </c>
      <c r="E22" s="6">
        <f t="shared" si="1"/>
        <v>101.76</v>
      </c>
      <c r="F22" s="6">
        <f t="shared" si="1"/>
        <v>106.02000000000001</v>
      </c>
      <c r="G22" s="6">
        <f t="shared" si="1"/>
        <v>128.10000000000002</v>
      </c>
      <c r="H22" s="6">
        <f t="shared" si="1"/>
        <v>152.76</v>
      </c>
      <c r="I22" s="6">
        <f t="shared" si="1"/>
        <v>162.66</v>
      </c>
      <c r="J22" s="6">
        <f t="shared" si="1"/>
        <v>162.66</v>
      </c>
      <c r="K22" s="6">
        <f t="shared" si="1"/>
        <v>173.76</v>
      </c>
      <c r="L22" s="6">
        <f t="shared" si="1"/>
        <v>185.94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24.954999999999998</v>
      </c>
      <c r="D23" s="6">
        <f t="shared" si="1"/>
        <v>27.4575</v>
      </c>
      <c r="E23" s="6">
        <f t="shared" si="1"/>
        <v>29.68</v>
      </c>
      <c r="F23" s="6">
        <f t="shared" si="1"/>
        <v>30.922500000000003</v>
      </c>
      <c r="G23" s="6">
        <f t="shared" si="1"/>
        <v>37.362500000000004</v>
      </c>
      <c r="H23" s="6">
        <f t="shared" si="1"/>
        <v>44.555</v>
      </c>
      <c r="I23" s="6">
        <f t="shared" si="1"/>
        <v>47.442499999999995</v>
      </c>
      <c r="J23" s="6">
        <f t="shared" si="1"/>
        <v>47.442499999999995</v>
      </c>
      <c r="K23" s="6">
        <f t="shared" si="1"/>
        <v>50.68</v>
      </c>
      <c r="L23" s="6">
        <f t="shared" si="1"/>
        <v>54.232499999999995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57.04</v>
      </c>
      <c r="D24" s="6">
        <f t="shared" si="1"/>
        <v>62.76</v>
      </c>
      <c r="E24" s="6">
        <f t="shared" si="1"/>
        <v>67.84</v>
      </c>
      <c r="F24" s="6">
        <f t="shared" si="1"/>
        <v>70.680000000000007</v>
      </c>
      <c r="G24" s="6">
        <f t="shared" si="1"/>
        <v>85.4</v>
      </c>
      <c r="H24" s="6">
        <f t="shared" si="1"/>
        <v>101.84</v>
      </c>
      <c r="I24" s="6">
        <f t="shared" si="1"/>
        <v>108.44</v>
      </c>
      <c r="J24" s="6">
        <f t="shared" si="1"/>
        <v>108.44</v>
      </c>
      <c r="K24" s="6">
        <f t="shared" si="1"/>
        <v>115.84</v>
      </c>
      <c r="L24" s="6">
        <f t="shared" si="1"/>
        <v>123.96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21.39</v>
      </c>
      <c r="D25" s="6">
        <f t="shared" si="1"/>
        <v>23.535</v>
      </c>
      <c r="E25" s="6">
        <f t="shared" si="1"/>
        <v>25.44</v>
      </c>
      <c r="F25" s="6">
        <f t="shared" si="1"/>
        <v>26.505000000000003</v>
      </c>
      <c r="G25" s="6">
        <f t="shared" si="1"/>
        <v>32.025000000000006</v>
      </c>
      <c r="H25" s="6">
        <f t="shared" si="1"/>
        <v>38.19</v>
      </c>
      <c r="I25" s="6">
        <f t="shared" si="1"/>
        <v>40.664999999999999</v>
      </c>
      <c r="J25" s="6">
        <f t="shared" si="1"/>
        <v>40.664999999999999</v>
      </c>
      <c r="K25" s="6">
        <f t="shared" si="1"/>
        <v>43.44</v>
      </c>
      <c r="L25" s="6">
        <f t="shared" si="1"/>
        <v>46.484999999999999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28.52</v>
      </c>
      <c r="D28" s="6">
        <f t="shared" ref="D28:L28" si="2">ROUND(D31,2)*2</f>
        <v>31.38</v>
      </c>
      <c r="E28" s="6">
        <f t="shared" si="2"/>
        <v>33.92</v>
      </c>
      <c r="F28" s="6">
        <f t="shared" si="2"/>
        <v>35.340000000000003</v>
      </c>
      <c r="G28" s="6">
        <f t="shared" si="2"/>
        <v>42.7</v>
      </c>
      <c r="H28" s="6">
        <f t="shared" si="2"/>
        <v>50.92</v>
      </c>
      <c r="I28" s="6">
        <f t="shared" si="2"/>
        <v>54.22</v>
      </c>
      <c r="J28" s="6">
        <f t="shared" si="2"/>
        <v>54.22</v>
      </c>
      <c r="K28" s="6">
        <f t="shared" si="2"/>
        <v>57.92</v>
      </c>
      <c r="L28" s="6">
        <f t="shared" si="2"/>
        <v>61.98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39*4.348</f>
        <v>169.572</v>
      </c>
      <c r="C31" s="22">
        <f t="shared" ref="C31:L31" si="3">C30/$A$31</f>
        <v>14.263321774821314</v>
      </c>
      <c r="D31">
        <f t="shared" si="3"/>
        <v>15.690385205104617</v>
      </c>
      <c r="E31">
        <f t="shared" si="3"/>
        <v>16.959934423135895</v>
      </c>
      <c r="F31">
        <f t="shared" si="3"/>
        <v>17.674498148279195</v>
      </c>
      <c r="G31">
        <f t="shared" si="3"/>
        <v>21.346802538154886</v>
      </c>
      <c r="H31">
        <f t="shared" si="3"/>
        <v>25.459273936734839</v>
      </c>
      <c r="I31">
        <f t="shared" si="3"/>
        <v>27.114087231382538</v>
      </c>
      <c r="J31">
        <f t="shared" si="3"/>
        <v>27.114087231382538</v>
      </c>
      <c r="K31">
        <f t="shared" si="3"/>
        <v>28.963744014341987</v>
      </c>
      <c r="L31">
        <f t="shared" si="3"/>
        <v>30.991732125586772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5235-D006-45AD-B161-4F677E783049}">
  <dimension ref="A1:L1424"/>
  <sheetViews>
    <sheetView zoomScaleNormal="100" workbookViewId="0">
      <pane ySplit="7" topLeftCell="A14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66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43.92</v>
      </c>
      <c r="D9" s="6">
        <f t="shared" si="0"/>
        <v>48.300000000000004</v>
      </c>
      <c r="E9" s="6">
        <f t="shared" si="0"/>
        <v>52.230000000000004</v>
      </c>
      <c r="F9" s="6">
        <f t="shared" si="0"/>
        <v>54.42</v>
      </c>
      <c r="G9" s="6">
        <f t="shared" si="0"/>
        <v>65.73</v>
      </c>
      <c r="H9" s="6">
        <f t="shared" si="0"/>
        <v>78.39</v>
      </c>
      <c r="I9" s="6">
        <f t="shared" si="0"/>
        <v>83.49</v>
      </c>
      <c r="J9" s="6">
        <f t="shared" si="0"/>
        <v>83.49</v>
      </c>
      <c r="K9" s="6">
        <f t="shared" si="0"/>
        <v>89.19</v>
      </c>
      <c r="L9" s="6">
        <f t="shared" si="0"/>
        <v>95.429999999999993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47.58</v>
      </c>
      <c r="D10" s="6">
        <f t="shared" si="0"/>
        <v>52.325000000000003</v>
      </c>
      <c r="E10" s="6">
        <f t="shared" si="0"/>
        <v>56.582500000000003</v>
      </c>
      <c r="F10" s="6">
        <f t="shared" si="0"/>
        <v>58.954999999999998</v>
      </c>
      <c r="G10" s="6">
        <f t="shared" si="0"/>
        <v>71.207499999999996</v>
      </c>
      <c r="H10" s="6">
        <f t="shared" si="0"/>
        <v>84.922499999999999</v>
      </c>
      <c r="I10" s="6">
        <f t="shared" si="0"/>
        <v>90.447499999999991</v>
      </c>
      <c r="J10" s="6">
        <f t="shared" si="0"/>
        <v>90.447499999999991</v>
      </c>
      <c r="K10" s="6">
        <f t="shared" si="0"/>
        <v>96.622500000000002</v>
      </c>
      <c r="L10" s="6">
        <f t="shared" si="0"/>
        <v>103.38249999999999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65.88</v>
      </c>
      <c r="D11" s="6">
        <f t="shared" si="0"/>
        <v>72.45</v>
      </c>
      <c r="E11" s="6">
        <f t="shared" si="0"/>
        <v>78.344999999999999</v>
      </c>
      <c r="F11" s="6">
        <f t="shared" si="0"/>
        <v>81.63</v>
      </c>
      <c r="G11" s="6">
        <f t="shared" si="0"/>
        <v>98.594999999999999</v>
      </c>
      <c r="H11" s="6">
        <f t="shared" si="0"/>
        <v>117.58499999999999</v>
      </c>
      <c r="I11" s="6">
        <f t="shared" si="0"/>
        <v>125.23499999999999</v>
      </c>
      <c r="J11" s="6">
        <f t="shared" si="0"/>
        <v>125.23499999999999</v>
      </c>
      <c r="K11" s="6">
        <f t="shared" si="0"/>
        <v>133.785</v>
      </c>
      <c r="L11" s="6">
        <f t="shared" si="0"/>
        <v>143.14499999999998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73.2</v>
      </c>
      <c r="D12" s="6">
        <f t="shared" si="0"/>
        <v>80.5</v>
      </c>
      <c r="E12" s="6">
        <f t="shared" si="0"/>
        <v>87.05</v>
      </c>
      <c r="F12" s="6">
        <f t="shared" si="0"/>
        <v>90.7</v>
      </c>
      <c r="G12" s="6">
        <f t="shared" si="0"/>
        <v>109.55</v>
      </c>
      <c r="H12" s="6">
        <f t="shared" si="0"/>
        <v>130.65</v>
      </c>
      <c r="I12" s="6">
        <f t="shared" si="0"/>
        <v>139.14999999999998</v>
      </c>
      <c r="J12" s="6">
        <f t="shared" si="0"/>
        <v>139.14999999999998</v>
      </c>
      <c r="K12" s="6">
        <f t="shared" si="0"/>
        <v>148.65</v>
      </c>
      <c r="L12" s="6">
        <f t="shared" si="0"/>
        <v>159.04999999999998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80.52000000000001</v>
      </c>
      <c r="D13" s="6">
        <f t="shared" si="0"/>
        <v>88.550000000000011</v>
      </c>
      <c r="E13" s="6">
        <f t="shared" si="0"/>
        <v>95.754999999999995</v>
      </c>
      <c r="F13" s="6">
        <f t="shared" si="0"/>
        <v>99.77000000000001</v>
      </c>
      <c r="G13" s="6">
        <f t="shared" si="0"/>
        <v>120.505</v>
      </c>
      <c r="H13" s="6">
        <f t="shared" si="0"/>
        <v>143.715</v>
      </c>
      <c r="I13" s="6">
        <f t="shared" si="0"/>
        <v>153.065</v>
      </c>
      <c r="J13" s="6">
        <f t="shared" si="0"/>
        <v>153.065</v>
      </c>
      <c r="K13" s="6">
        <f t="shared" si="0"/>
        <v>163.51500000000001</v>
      </c>
      <c r="L13" s="6">
        <f t="shared" si="0"/>
        <v>174.95499999999998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32.94</v>
      </c>
      <c r="D14" s="6">
        <f t="shared" si="0"/>
        <v>36.225000000000001</v>
      </c>
      <c r="E14" s="6">
        <f t="shared" si="0"/>
        <v>39.172499999999999</v>
      </c>
      <c r="F14" s="6">
        <f t="shared" si="0"/>
        <v>40.814999999999998</v>
      </c>
      <c r="G14" s="6">
        <f t="shared" si="0"/>
        <v>49.297499999999999</v>
      </c>
      <c r="H14" s="6">
        <f t="shared" si="0"/>
        <v>58.792499999999997</v>
      </c>
      <c r="I14" s="6">
        <f t="shared" si="0"/>
        <v>62.617499999999993</v>
      </c>
      <c r="J14" s="6">
        <f t="shared" si="0"/>
        <v>62.617499999999993</v>
      </c>
      <c r="K14" s="6">
        <f t="shared" si="0"/>
        <v>66.892499999999998</v>
      </c>
      <c r="L14" s="6">
        <f t="shared" si="0"/>
        <v>71.572499999999991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14.64</v>
      </c>
      <c r="D15" s="6">
        <f t="shared" si="0"/>
        <v>16.100000000000001</v>
      </c>
      <c r="E15" s="6">
        <f t="shared" si="0"/>
        <v>17.41</v>
      </c>
      <c r="F15" s="6">
        <f t="shared" si="0"/>
        <v>18.14</v>
      </c>
      <c r="G15" s="6">
        <f t="shared" si="0"/>
        <v>21.91</v>
      </c>
      <c r="H15" s="6">
        <f t="shared" si="0"/>
        <v>26.13</v>
      </c>
      <c r="I15" s="6">
        <f t="shared" si="0"/>
        <v>27.83</v>
      </c>
      <c r="J15" s="6">
        <f t="shared" si="0"/>
        <v>27.83</v>
      </c>
      <c r="K15" s="6">
        <f t="shared" si="0"/>
        <v>29.73</v>
      </c>
      <c r="L15" s="6">
        <f t="shared" si="0"/>
        <v>31.81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32.94</v>
      </c>
      <c r="D16" s="6">
        <f t="shared" si="0"/>
        <v>36.225000000000001</v>
      </c>
      <c r="E16" s="6">
        <f t="shared" si="0"/>
        <v>39.172499999999999</v>
      </c>
      <c r="F16" s="6">
        <f t="shared" si="0"/>
        <v>40.814999999999998</v>
      </c>
      <c r="G16" s="6">
        <f t="shared" si="0"/>
        <v>49.297499999999999</v>
      </c>
      <c r="H16" s="6">
        <f t="shared" si="0"/>
        <v>58.792499999999997</v>
      </c>
      <c r="I16" s="6">
        <f t="shared" si="0"/>
        <v>62.617499999999993</v>
      </c>
      <c r="J16" s="6">
        <f t="shared" si="0"/>
        <v>62.617499999999993</v>
      </c>
      <c r="K16" s="6">
        <f t="shared" si="0"/>
        <v>66.892499999999998</v>
      </c>
      <c r="L16" s="6">
        <f t="shared" si="0"/>
        <v>71.572499999999991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32.94</v>
      </c>
      <c r="D17" s="6">
        <f t="shared" si="0"/>
        <v>36.225000000000001</v>
      </c>
      <c r="E17" s="6">
        <f t="shared" si="0"/>
        <v>39.172499999999999</v>
      </c>
      <c r="F17" s="6">
        <f t="shared" si="0"/>
        <v>40.814999999999998</v>
      </c>
      <c r="G17" s="6">
        <f t="shared" si="0"/>
        <v>49.297499999999999</v>
      </c>
      <c r="H17" s="6">
        <f t="shared" si="0"/>
        <v>58.792499999999997</v>
      </c>
      <c r="I17" s="6">
        <f t="shared" si="0"/>
        <v>62.617499999999993</v>
      </c>
      <c r="J17" s="6">
        <f t="shared" si="0"/>
        <v>62.617499999999993</v>
      </c>
      <c r="K17" s="6">
        <f t="shared" si="0"/>
        <v>66.892499999999998</v>
      </c>
      <c r="L17" s="6">
        <f t="shared" si="0"/>
        <v>71.572499999999991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43.92</v>
      </c>
      <c r="D18" s="6">
        <f t="shared" si="0"/>
        <v>48.300000000000004</v>
      </c>
      <c r="E18" s="6">
        <f t="shared" si="0"/>
        <v>52.230000000000004</v>
      </c>
      <c r="F18" s="6">
        <f t="shared" si="0"/>
        <v>54.42</v>
      </c>
      <c r="G18" s="6">
        <f t="shared" si="0"/>
        <v>65.73</v>
      </c>
      <c r="H18" s="6">
        <f t="shared" si="0"/>
        <v>78.39</v>
      </c>
      <c r="I18" s="6">
        <f t="shared" si="0"/>
        <v>83.49</v>
      </c>
      <c r="J18" s="6">
        <f t="shared" si="0"/>
        <v>83.49</v>
      </c>
      <c r="K18" s="6">
        <f t="shared" si="0"/>
        <v>89.19</v>
      </c>
      <c r="L18" s="6">
        <f t="shared" si="0"/>
        <v>95.429999999999993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54.900000000000006</v>
      </c>
      <c r="D19" s="6">
        <f t="shared" si="1"/>
        <v>60.375000000000007</v>
      </c>
      <c r="E19" s="6">
        <f t="shared" si="1"/>
        <v>65.287499999999994</v>
      </c>
      <c r="F19" s="6">
        <f t="shared" si="1"/>
        <v>68.025000000000006</v>
      </c>
      <c r="G19" s="6">
        <f t="shared" si="1"/>
        <v>82.162499999999994</v>
      </c>
      <c r="H19" s="6">
        <f t="shared" si="1"/>
        <v>97.987499999999997</v>
      </c>
      <c r="I19" s="6">
        <f t="shared" si="1"/>
        <v>104.3625</v>
      </c>
      <c r="J19" s="6">
        <f t="shared" si="1"/>
        <v>104.3625</v>
      </c>
      <c r="K19" s="6">
        <f t="shared" si="1"/>
        <v>111.4875</v>
      </c>
      <c r="L19" s="6">
        <f t="shared" si="1"/>
        <v>119.28749999999999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73.2</v>
      </c>
      <c r="D20" s="6">
        <f t="shared" si="1"/>
        <v>80.5</v>
      </c>
      <c r="E20" s="6">
        <f t="shared" si="1"/>
        <v>87.05</v>
      </c>
      <c r="F20" s="6">
        <f t="shared" si="1"/>
        <v>90.7</v>
      </c>
      <c r="G20" s="6">
        <f t="shared" si="1"/>
        <v>109.55</v>
      </c>
      <c r="H20" s="6">
        <f t="shared" si="1"/>
        <v>130.65</v>
      </c>
      <c r="I20" s="6">
        <f t="shared" si="1"/>
        <v>139.14999999999998</v>
      </c>
      <c r="J20" s="6">
        <f t="shared" si="1"/>
        <v>139.14999999999998</v>
      </c>
      <c r="K20" s="6">
        <f t="shared" si="1"/>
        <v>148.65</v>
      </c>
      <c r="L20" s="6">
        <f t="shared" si="1"/>
        <v>159.04999999999998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80.52000000000001</v>
      </c>
      <c r="D21" s="6">
        <f t="shared" si="1"/>
        <v>88.550000000000011</v>
      </c>
      <c r="E21" s="6">
        <f t="shared" si="1"/>
        <v>95.754999999999995</v>
      </c>
      <c r="F21" s="6">
        <f t="shared" si="1"/>
        <v>99.77000000000001</v>
      </c>
      <c r="G21" s="6">
        <f t="shared" si="1"/>
        <v>120.505</v>
      </c>
      <c r="H21" s="6">
        <f t="shared" si="1"/>
        <v>143.715</v>
      </c>
      <c r="I21" s="6">
        <f t="shared" si="1"/>
        <v>153.065</v>
      </c>
      <c r="J21" s="6">
        <f t="shared" si="1"/>
        <v>153.065</v>
      </c>
      <c r="K21" s="6">
        <f t="shared" si="1"/>
        <v>163.51500000000001</v>
      </c>
      <c r="L21" s="6">
        <f t="shared" si="1"/>
        <v>174.95499999999998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87.84</v>
      </c>
      <c r="D22" s="6">
        <f t="shared" si="1"/>
        <v>96.600000000000009</v>
      </c>
      <c r="E22" s="6">
        <f t="shared" si="1"/>
        <v>104.46000000000001</v>
      </c>
      <c r="F22" s="6">
        <f t="shared" si="1"/>
        <v>108.84</v>
      </c>
      <c r="G22" s="6">
        <f t="shared" si="1"/>
        <v>131.46</v>
      </c>
      <c r="H22" s="6">
        <f t="shared" si="1"/>
        <v>156.78</v>
      </c>
      <c r="I22" s="6">
        <f t="shared" si="1"/>
        <v>166.98</v>
      </c>
      <c r="J22" s="6">
        <f t="shared" si="1"/>
        <v>166.98</v>
      </c>
      <c r="K22" s="6">
        <f t="shared" si="1"/>
        <v>178.38</v>
      </c>
      <c r="L22" s="6">
        <f t="shared" si="1"/>
        <v>190.85999999999999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25.62</v>
      </c>
      <c r="D23" s="6">
        <f t="shared" si="1"/>
        <v>28.175000000000004</v>
      </c>
      <c r="E23" s="6">
        <f t="shared" si="1"/>
        <v>30.467500000000001</v>
      </c>
      <c r="F23" s="6">
        <f t="shared" si="1"/>
        <v>31.745000000000001</v>
      </c>
      <c r="G23" s="6">
        <f t="shared" si="1"/>
        <v>38.342500000000001</v>
      </c>
      <c r="H23" s="6">
        <f t="shared" si="1"/>
        <v>45.727499999999999</v>
      </c>
      <c r="I23" s="6">
        <f t="shared" si="1"/>
        <v>48.702500000000001</v>
      </c>
      <c r="J23" s="6">
        <f t="shared" si="1"/>
        <v>48.702500000000001</v>
      </c>
      <c r="K23" s="6">
        <f t="shared" si="1"/>
        <v>52.027500000000003</v>
      </c>
      <c r="L23" s="6">
        <f t="shared" si="1"/>
        <v>55.667499999999997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58.56</v>
      </c>
      <c r="D24" s="6">
        <f t="shared" si="1"/>
        <v>64.400000000000006</v>
      </c>
      <c r="E24" s="6">
        <f t="shared" si="1"/>
        <v>69.64</v>
      </c>
      <c r="F24" s="6">
        <f t="shared" si="1"/>
        <v>72.56</v>
      </c>
      <c r="G24" s="6">
        <f t="shared" si="1"/>
        <v>87.64</v>
      </c>
      <c r="H24" s="6">
        <f t="shared" si="1"/>
        <v>104.52</v>
      </c>
      <c r="I24" s="6">
        <f t="shared" si="1"/>
        <v>111.32</v>
      </c>
      <c r="J24" s="6">
        <f t="shared" si="1"/>
        <v>111.32</v>
      </c>
      <c r="K24" s="6">
        <f t="shared" si="1"/>
        <v>118.92</v>
      </c>
      <c r="L24" s="6">
        <f t="shared" si="1"/>
        <v>127.24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21.96</v>
      </c>
      <c r="D25" s="6">
        <f t="shared" si="1"/>
        <v>24.150000000000002</v>
      </c>
      <c r="E25" s="6">
        <f t="shared" si="1"/>
        <v>26.115000000000002</v>
      </c>
      <c r="F25" s="6">
        <f t="shared" si="1"/>
        <v>27.21</v>
      </c>
      <c r="G25" s="6">
        <f t="shared" si="1"/>
        <v>32.865000000000002</v>
      </c>
      <c r="H25" s="6">
        <f t="shared" si="1"/>
        <v>39.195</v>
      </c>
      <c r="I25" s="6">
        <f t="shared" si="1"/>
        <v>41.744999999999997</v>
      </c>
      <c r="J25" s="6">
        <f t="shared" si="1"/>
        <v>41.744999999999997</v>
      </c>
      <c r="K25" s="6">
        <f t="shared" si="1"/>
        <v>44.594999999999999</v>
      </c>
      <c r="L25" s="6">
        <f t="shared" si="1"/>
        <v>47.714999999999996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29.28</v>
      </c>
      <c r="D28" s="6">
        <f t="shared" ref="D28:L28" si="2">ROUND(D31,2)*2</f>
        <v>32.200000000000003</v>
      </c>
      <c r="E28" s="6">
        <f t="shared" si="2"/>
        <v>34.82</v>
      </c>
      <c r="F28" s="6">
        <f t="shared" si="2"/>
        <v>36.28</v>
      </c>
      <c r="G28" s="6">
        <f t="shared" si="2"/>
        <v>43.82</v>
      </c>
      <c r="H28" s="6">
        <f t="shared" si="2"/>
        <v>52.26</v>
      </c>
      <c r="I28" s="6">
        <f t="shared" si="2"/>
        <v>55.66</v>
      </c>
      <c r="J28" s="6">
        <f t="shared" si="2"/>
        <v>55.66</v>
      </c>
      <c r="K28" s="6">
        <f t="shared" si="2"/>
        <v>59.46</v>
      </c>
      <c r="L28" s="6">
        <f t="shared" si="2"/>
        <v>63.62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51">
        <v>2418.66</v>
      </c>
      <c r="D30" s="52">
        <v>2660.65</v>
      </c>
      <c r="E30" s="52">
        <v>2875.93</v>
      </c>
      <c r="F30" s="52">
        <v>2997.1</v>
      </c>
      <c r="G30" s="52">
        <v>3619.82</v>
      </c>
      <c r="H30" s="52">
        <v>4317.18</v>
      </c>
      <c r="I30" s="52">
        <v>4597.79</v>
      </c>
      <c r="J30" s="52">
        <v>4597.79</v>
      </c>
      <c r="K30" s="52">
        <v>4911.4399999999996</v>
      </c>
      <c r="L30" s="52">
        <v>5255.33</v>
      </c>
    </row>
    <row r="31" spans="1:12" x14ac:dyDescent="0.2">
      <c r="A31" s="1">
        <f>38*4.348</f>
        <v>165.22399999999999</v>
      </c>
      <c r="C31" s="22">
        <f t="shared" ref="C31:L31" si="3">C30/$A$31</f>
        <v>14.638672347842929</v>
      </c>
      <c r="D31">
        <f t="shared" si="3"/>
        <v>16.103290078923159</v>
      </c>
      <c r="E31">
        <f t="shared" si="3"/>
        <v>17.40624848690263</v>
      </c>
      <c r="F31">
        <f t="shared" si="3"/>
        <v>18.139616520602335</v>
      </c>
      <c r="G31">
        <f t="shared" si="3"/>
        <v>21.908560499685279</v>
      </c>
      <c r="H31">
        <f t="shared" si="3"/>
        <v>26.129254829806811</v>
      </c>
      <c r="I31">
        <f t="shared" si="3"/>
        <v>27.827615842734712</v>
      </c>
      <c r="J31">
        <f t="shared" si="3"/>
        <v>27.827615842734712</v>
      </c>
      <c r="K31">
        <f t="shared" si="3"/>
        <v>29.725947804193094</v>
      </c>
      <c r="L31">
        <f t="shared" si="3"/>
        <v>31.807304023628529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0EB7-EA88-44E3-BB45-8D5F684693DD}">
  <dimension ref="A1:L1424"/>
  <sheetViews>
    <sheetView tabSelected="1"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29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48.87</v>
      </c>
      <c r="D9" s="6">
        <f t="shared" si="0"/>
        <v>53.400000000000006</v>
      </c>
      <c r="E9" s="6">
        <f t="shared" si="0"/>
        <v>57.42</v>
      </c>
      <c r="F9" s="6">
        <f t="shared" si="0"/>
        <v>59.67</v>
      </c>
      <c r="G9" s="6">
        <f t="shared" si="0"/>
        <v>71.31</v>
      </c>
      <c r="H9" s="6">
        <f t="shared" si="0"/>
        <v>84.300000000000011</v>
      </c>
      <c r="I9" s="6">
        <f t="shared" si="0"/>
        <v>89.550000000000011</v>
      </c>
      <c r="J9" s="6">
        <f t="shared" si="0"/>
        <v>89.550000000000011</v>
      </c>
      <c r="K9" s="6">
        <f t="shared" si="0"/>
        <v>95.4</v>
      </c>
      <c r="L9" s="6">
        <f t="shared" si="0"/>
        <v>101.82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52.942499999999995</v>
      </c>
      <c r="D10" s="6">
        <f t="shared" si="0"/>
        <v>57.85</v>
      </c>
      <c r="E10" s="6">
        <f t="shared" si="0"/>
        <v>62.204999999999998</v>
      </c>
      <c r="F10" s="6">
        <f t="shared" si="0"/>
        <v>64.642499999999998</v>
      </c>
      <c r="G10" s="6">
        <f t="shared" si="0"/>
        <v>77.252499999999998</v>
      </c>
      <c r="H10" s="6">
        <f t="shared" si="0"/>
        <v>91.325000000000003</v>
      </c>
      <c r="I10" s="6">
        <f t="shared" si="0"/>
        <v>97.012500000000003</v>
      </c>
      <c r="J10" s="6">
        <f t="shared" si="0"/>
        <v>97.012500000000003</v>
      </c>
      <c r="K10" s="6">
        <f t="shared" si="0"/>
        <v>103.35000000000001</v>
      </c>
      <c r="L10" s="6">
        <f t="shared" si="0"/>
        <v>110.30499999999999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73.304999999999993</v>
      </c>
      <c r="D11" s="6">
        <f t="shared" si="0"/>
        <v>80.100000000000009</v>
      </c>
      <c r="E11" s="6">
        <f t="shared" si="0"/>
        <v>86.13</v>
      </c>
      <c r="F11" s="6">
        <f t="shared" si="0"/>
        <v>89.504999999999995</v>
      </c>
      <c r="G11" s="6">
        <f t="shared" si="0"/>
        <v>106.965</v>
      </c>
      <c r="H11" s="6">
        <f t="shared" si="0"/>
        <v>126.45</v>
      </c>
      <c r="I11" s="6">
        <f t="shared" si="0"/>
        <v>134.32500000000002</v>
      </c>
      <c r="J11" s="6">
        <f t="shared" si="0"/>
        <v>134.32500000000002</v>
      </c>
      <c r="K11" s="6">
        <f t="shared" si="0"/>
        <v>143.1</v>
      </c>
      <c r="L11" s="6">
        <f t="shared" si="0"/>
        <v>152.72999999999999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81.449999999999989</v>
      </c>
      <c r="D12" s="6">
        <f t="shared" si="0"/>
        <v>89</v>
      </c>
      <c r="E12" s="6">
        <f t="shared" si="0"/>
        <v>95.7</v>
      </c>
      <c r="F12" s="6">
        <f t="shared" si="0"/>
        <v>99.45</v>
      </c>
      <c r="G12" s="6">
        <f t="shared" si="0"/>
        <v>118.85</v>
      </c>
      <c r="H12" s="6">
        <f t="shared" si="0"/>
        <v>140.5</v>
      </c>
      <c r="I12" s="6">
        <f t="shared" si="0"/>
        <v>149.25</v>
      </c>
      <c r="J12" s="6">
        <f t="shared" si="0"/>
        <v>149.25</v>
      </c>
      <c r="K12" s="6">
        <f t="shared" si="0"/>
        <v>159</v>
      </c>
      <c r="L12" s="6">
        <f t="shared" si="0"/>
        <v>169.7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89.594999999999999</v>
      </c>
      <c r="D13" s="6">
        <f t="shared" si="0"/>
        <v>97.9</v>
      </c>
      <c r="E13" s="6">
        <f t="shared" si="0"/>
        <v>105.27000000000001</v>
      </c>
      <c r="F13" s="6">
        <f t="shared" si="0"/>
        <v>109.39500000000001</v>
      </c>
      <c r="G13" s="6">
        <f t="shared" si="0"/>
        <v>130.73499999999999</v>
      </c>
      <c r="H13" s="6">
        <f t="shared" si="0"/>
        <v>154.55000000000001</v>
      </c>
      <c r="I13" s="6">
        <f t="shared" si="0"/>
        <v>164.17500000000001</v>
      </c>
      <c r="J13" s="6">
        <f t="shared" si="0"/>
        <v>164.17500000000001</v>
      </c>
      <c r="K13" s="6">
        <f t="shared" si="0"/>
        <v>174.9</v>
      </c>
      <c r="L13" s="6">
        <f t="shared" si="0"/>
        <v>186.67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36.652499999999996</v>
      </c>
      <c r="D14" s="6">
        <f t="shared" si="0"/>
        <v>40.050000000000004</v>
      </c>
      <c r="E14" s="6">
        <f t="shared" si="0"/>
        <v>43.064999999999998</v>
      </c>
      <c r="F14" s="6">
        <f t="shared" si="0"/>
        <v>44.752499999999998</v>
      </c>
      <c r="G14" s="6">
        <f t="shared" si="0"/>
        <v>53.482500000000002</v>
      </c>
      <c r="H14" s="6">
        <f t="shared" si="0"/>
        <v>63.225000000000001</v>
      </c>
      <c r="I14" s="6">
        <f t="shared" si="0"/>
        <v>67.162500000000009</v>
      </c>
      <c r="J14" s="6">
        <f t="shared" si="0"/>
        <v>67.162500000000009</v>
      </c>
      <c r="K14" s="6">
        <f t="shared" si="0"/>
        <v>71.55</v>
      </c>
      <c r="L14" s="6">
        <f t="shared" si="0"/>
        <v>76.364999999999995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16.29</v>
      </c>
      <c r="D15" s="6">
        <f t="shared" si="0"/>
        <v>17.8</v>
      </c>
      <c r="E15" s="6">
        <f t="shared" si="0"/>
        <v>19.14</v>
      </c>
      <c r="F15" s="6">
        <f t="shared" si="0"/>
        <v>19.89</v>
      </c>
      <c r="G15" s="6">
        <f t="shared" si="0"/>
        <v>23.77</v>
      </c>
      <c r="H15" s="6">
        <f t="shared" si="0"/>
        <v>28.1</v>
      </c>
      <c r="I15" s="6">
        <f t="shared" si="0"/>
        <v>29.85</v>
      </c>
      <c r="J15" s="6">
        <f t="shared" si="0"/>
        <v>29.85</v>
      </c>
      <c r="K15" s="6">
        <f t="shared" si="0"/>
        <v>31.8</v>
      </c>
      <c r="L15" s="6">
        <f t="shared" si="0"/>
        <v>33.94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36.652499999999996</v>
      </c>
      <c r="D16" s="6">
        <f t="shared" si="0"/>
        <v>40.050000000000004</v>
      </c>
      <c r="E16" s="6">
        <f t="shared" si="0"/>
        <v>43.064999999999998</v>
      </c>
      <c r="F16" s="6">
        <f t="shared" si="0"/>
        <v>44.752499999999998</v>
      </c>
      <c r="G16" s="6">
        <f t="shared" si="0"/>
        <v>53.482500000000002</v>
      </c>
      <c r="H16" s="6">
        <f t="shared" si="0"/>
        <v>63.225000000000001</v>
      </c>
      <c r="I16" s="6">
        <f t="shared" si="0"/>
        <v>67.162500000000009</v>
      </c>
      <c r="J16" s="6">
        <f t="shared" si="0"/>
        <v>67.162500000000009</v>
      </c>
      <c r="K16" s="6">
        <f t="shared" si="0"/>
        <v>71.55</v>
      </c>
      <c r="L16" s="6">
        <f t="shared" si="0"/>
        <v>76.364999999999995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36.652499999999996</v>
      </c>
      <c r="D17" s="6">
        <f t="shared" si="0"/>
        <v>40.050000000000004</v>
      </c>
      <c r="E17" s="6">
        <f t="shared" si="0"/>
        <v>43.064999999999998</v>
      </c>
      <c r="F17" s="6">
        <f t="shared" si="0"/>
        <v>44.752499999999998</v>
      </c>
      <c r="G17" s="6">
        <f t="shared" si="0"/>
        <v>53.482500000000002</v>
      </c>
      <c r="H17" s="6">
        <f t="shared" si="0"/>
        <v>63.225000000000001</v>
      </c>
      <c r="I17" s="6">
        <f t="shared" si="0"/>
        <v>67.162500000000009</v>
      </c>
      <c r="J17" s="6">
        <f t="shared" si="0"/>
        <v>67.162500000000009</v>
      </c>
      <c r="K17" s="6">
        <f t="shared" si="0"/>
        <v>71.55</v>
      </c>
      <c r="L17" s="6">
        <f t="shared" si="0"/>
        <v>76.364999999999995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48.87</v>
      </c>
      <c r="D18" s="6">
        <f t="shared" si="0"/>
        <v>53.400000000000006</v>
      </c>
      <c r="E18" s="6">
        <f t="shared" si="0"/>
        <v>57.42</v>
      </c>
      <c r="F18" s="6">
        <f t="shared" si="0"/>
        <v>59.67</v>
      </c>
      <c r="G18" s="6">
        <f t="shared" si="0"/>
        <v>71.31</v>
      </c>
      <c r="H18" s="6">
        <f t="shared" si="0"/>
        <v>84.300000000000011</v>
      </c>
      <c r="I18" s="6">
        <f t="shared" si="0"/>
        <v>89.550000000000011</v>
      </c>
      <c r="J18" s="6">
        <f t="shared" si="0"/>
        <v>89.550000000000011</v>
      </c>
      <c r="K18" s="6">
        <f t="shared" si="0"/>
        <v>95.4</v>
      </c>
      <c r="L18" s="6">
        <f t="shared" si="0"/>
        <v>101.82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61.087499999999999</v>
      </c>
      <c r="D19" s="6">
        <f t="shared" si="1"/>
        <v>66.75</v>
      </c>
      <c r="E19" s="6">
        <f t="shared" si="1"/>
        <v>71.775000000000006</v>
      </c>
      <c r="F19" s="6">
        <f t="shared" si="1"/>
        <v>74.587500000000006</v>
      </c>
      <c r="G19" s="6">
        <f t="shared" si="1"/>
        <v>89.137500000000003</v>
      </c>
      <c r="H19" s="6">
        <f t="shared" si="1"/>
        <v>105.375</v>
      </c>
      <c r="I19" s="6">
        <f t="shared" si="1"/>
        <v>111.9375</v>
      </c>
      <c r="J19" s="6">
        <f t="shared" si="1"/>
        <v>111.9375</v>
      </c>
      <c r="K19" s="6">
        <f t="shared" si="1"/>
        <v>119.25</v>
      </c>
      <c r="L19" s="6">
        <f t="shared" si="1"/>
        <v>127.27499999999999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81.449999999999989</v>
      </c>
      <c r="D20" s="6">
        <f t="shared" si="1"/>
        <v>89</v>
      </c>
      <c r="E20" s="6">
        <f t="shared" si="1"/>
        <v>95.7</v>
      </c>
      <c r="F20" s="6">
        <f t="shared" si="1"/>
        <v>99.45</v>
      </c>
      <c r="G20" s="6">
        <f t="shared" si="1"/>
        <v>118.85</v>
      </c>
      <c r="H20" s="6">
        <f t="shared" si="1"/>
        <v>140.5</v>
      </c>
      <c r="I20" s="6">
        <f t="shared" si="1"/>
        <v>149.25</v>
      </c>
      <c r="J20" s="6">
        <f t="shared" si="1"/>
        <v>149.25</v>
      </c>
      <c r="K20" s="6">
        <f t="shared" si="1"/>
        <v>159</v>
      </c>
      <c r="L20" s="6">
        <f t="shared" si="1"/>
        <v>169.7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89.594999999999999</v>
      </c>
      <c r="D21" s="6">
        <f t="shared" si="1"/>
        <v>97.9</v>
      </c>
      <c r="E21" s="6">
        <f t="shared" si="1"/>
        <v>105.27000000000001</v>
      </c>
      <c r="F21" s="6">
        <f t="shared" si="1"/>
        <v>109.39500000000001</v>
      </c>
      <c r="G21" s="6">
        <f t="shared" si="1"/>
        <v>130.73499999999999</v>
      </c>
      <c r="H21" s="6">
        <f t="shared" si="1"/>
        <v>154.55000000000001</v>
      </c>
      <c r="I21" s="6">
        <f t="shared" si="1"/>
        <v>164.17500000000001</v>
      </c>
      <c r="J21" s="6">
        <f t="shared" si="1"/>
        <v>164.17500000000001</v>
      </c>
      <c r="K21" s="6">
        <f t="shared" si="1"/>
        <v>174.9</v>
      </c>
      <c r="L21" s="6">
        <f t="shared" si="1"/>
        <v>186.67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97.74</v>
      </c>
      <c r="D22" s="6">
        <f t="shared" si="1"/>
        <v>106.80000000000001</v>
      </c>
      <c r="E22" s="6">
        <f t="shared" si="1"/>
        <v>114.84</v>
      </c>
      <c r="F22" s="6">
        <f t="shared" si="1"/>
        <v>119.34</v>
      </c>
      <c r="G22" s="6">
        <f t="shared" si="1"/>
        <v>142.62</v>
      </c>
      <c r="H22" s="6">
        <f t="shared" si="1"/>
        <v>168.60000000000002</v>
      </c>
      <c r="I22" s="6">
        <f t="shared" si="1"/>
        <v>179.10000000000002</v>
      </c>
      <c r="J22" s="6">
        <f t="shared" si="1"/>
        <v>179.10000000000002</v>
      </c>
      <c r="K22" s="6">
        <f t="shared" si="1"/>
        <v>190.8</v>
      </c>
      <c r="L22" s="6">
        <f t="shared" si="1"/>
        <v>203.64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28.5075</v>
      </c>
      <c r="D23" s="6">
        <f t="shared" si="1"/>
        <v>31.150000000000002</v>
      </c>
      <c r="E23" s="6">
        <f t="shared" si="1"/>
        <v>33.495000000000005</v>
      </c>
      <c r="F23" s="6">
        <f t="shared" si="1"/>
        <v>34.807500000000005</v>
      </c>
      <c r="G23" s="6">
        <f t="shared" si="1"/>
        <v>41.597499999999997</v>
      </c>
      <c r="H23" s="6">
        <f t="shared" si="1"/>
        <v>49.175000000000004</v>
      </c>
      <c r="I23" s="6">
        <f t="shared" si="1"/>
        <v>52.237500000000004</v>
      </c>
      <c r="J23" s="6">
        <f t="shared" si="1"/>
        <v>52.237500000000004</v>
      </c>
      <c r="K23" s="6">
        <f t="shared" si="1"/>
        <v>55.65</v>
      </c>
      <c r="L23" s="6">
        <f t="shared" si="1"/>
        <v>59.394999999999996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65.16</v>
      </c>
      <c r="D24" s="6">
        <f t="shared" si="1"/>
        <v>71.2</v>
      </c>
      <c r="E24" s="6">
        <f t="shared" si="1"/>
        <v>76.56</v>
      </c>
      <c r="F24" s="6">
        <f t="shared" si="1"/>
        <v>79.56</v>
      </c>
      <c r="G24" s="6">
        <f t="shared" si="1"/>
        <v>95.08</v>
      </c>
      <c r="H24" s="6">
        <f t="shared" si="1"/>
        <v>112.4</v>
      </c>
      <c r="I24" s="6">
        <f t="shared" si="1"/>
        <v>119.4</v>
      </c>
      <c r="J24" s="6">
        <f t="shared" si="1"/>
        <v>119.4</v>
      </c>
      <c r="K24" s="6">
        <f t="shared" si="1"/>
        <v>127.2</v>
      </c>
      <c r="L24" s="6">
        <f t="shared" si="1"/>
        <v>135.76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24.434999999999999</v>
      </c>
      <c r="D25" s="6">
        <f t="shared" si="1"/>
        <v>26.700000000000003</v>
      </c>
      <c r="E25" s="6">
        <f t="shared" si="1"/>
        <v>28.71</v>
      </c>
      <c r="F25" s="6">
        <f t="shared" si="1"/>
        <v>29.835000000000001</v>
      </c>
      <c r="G25" s="6">
        <f t="shared" si="1"/>
        <v>35.655000000000001</v>
      </c>
      <c r="H25" s="6">
        <f t="shared" si="1"/>
        <v>42.150000000000006</v>
      </c>
      <c r="I25" s="6">
        <f t="shared" si="1"/>
        <v>44.775000000000006</v>
      </c>
      <c r="J25" s="6">
        <f t="shared" si="1"/>
        <v>44.775000000000006</v>
      </c>
      <c r="K25" s="6">
        <f t="shared" si="1"/>
        <v>47.7</v>
      </c>
      <c r="L25" s="6">
        <f t="shared" si="1"/>
        <v>50.91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32.58</v>
      </c>
      <c r="D28" s="6">
        <f t="shared" ref="D28:L28" si="2">ROUND(D31,2)*2</f>
        <v>35.6</v>
      </c>
      <c r="E28" s="6">
        <f t="shared" si="2"/>
        <v>38.28</v>
      </c>
      <c r="F28" s="6">
        <f t="shared" si="2"/>
        <v>39.78</v>
      </c>
      <c r="G28" s="6">
        <f t="shared" si="2"/>
        <v>47.54</v>
      </c>
      <c r="H28" s="6">
        <f t="shared" si="2"/>
        <v>56.2</v>
      </c>
      <c r="I28" s="6">
        <f t="shared" si="2"/>
        <v>59.7</v>
      </c>
      <c r="J28" s="6">
        <f t="shared" si="2"/>
        <v>59.7</v>
      </c>
      <c r="K28" s="6">
        <f t="shared" si="2"/>
        <v>63.6</v>
      </c>
      <c r="L28" s="6">
        <f t="shared" si="2"/>
        <v>67.88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39*4.348</f>
        <v>169.572</v>
      </c>
      <c r="C31" s="22">
        <f t="shared" ref="C31:L31" si="3">C30/$A$31</f>
        <v>16.292135494067416</v>
      </c>
      <c r="D31">
        <f t="shared" si="3"/>
        <v>17.797690656476302</v>
      </c>
      <c r="E31">
        <f t="shared" si="3"/>
        <v>19.137062722619302</v>
      </c>
      <c r="F31">
        <f t="shared" si="3"/>
        <v>19.890901799825443</v>
      </c>
      <c r="G31">
        <f t="shared" si="3"/>
        <v>23.765185290024295</v>
      </c>
      <c r="H31">
        <f t="shared" si="3"/>
        <v>28.103814308966101</v>
      </c>
      <c r="I31">
        <f t="shared" si="3"/>
        <v>29.84968037175949</v>
      </c>
      <c r="J31">
        <f t="shared" si="3"/>
        <v>29.84968037175949</v>
      </c>
      <c r="K31">
        <f t="shared" si="3"/>
        <v>31.801063854881701</v>
      </c>
      <c r="L31">
        <f t="shared" si="3"/>
        <v>33.940568018304909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3B5-9913-4683-BD9F-B93ECC841E15}">
  <dimension ref="A1:L1424"/>
  <sheetViews>
    <sheetView zoomScaleNormal="100" workbookViewId="0">
      <pane ySplit="7" topLeftCell="A8" activePane="bottomLeft" state="frozen"/>
      <selection pane="bottomLeft" activeCell="N2" sqref="N2"/>
    </sheetView>
  </sheetViews>
  <sheetFormatPr baseColWidth="10" defaultColWidth="11.5703125" defaultRowHeight="12.75" x14ac:dyDescent="0.2"/>
  <cols>
    <col min="1" max="1" width="36.28515625" style="1" customWidth="1"/>
    <col min="2" max="2" width="6.42578125" style="7" customWidth="1"/>
    <col min="3" max="3" width="12.85546875" style="7" customWidth="1"/>
    <col min="5" max="6" width="12.28515625" style="10" bestFit="1" customWidth="1"/>
    <col min="7" max="7" width="13.28515625" style="10" bestFit="1" customWidth="1"/>
    <col min="8" max="8" width="12" style="31" bestFit="1" customWidth="1"/>
    <col min="9" max="9" width="12.7109375" bestFit="1" customWidth="1"/>
    <col min="10" max="12" width="12" bestFit="1" customWidth="1"/>
  </cols>
  <sheetData>
    <row r="1" spans="1:12" x14ac:dyDescent="0.2">
      <c r="A1" s="11" t="s">
        <v>41</v>
      </c>
      <c r="B1"/>
      <c r="C1" s="18" t="s">
        <v>30</v>
      </c>
      <c r="F1" s="11"/>
      <c r="G1"/>
      <c r="H1" s="11"/>
    </row>
    <row r="2" spans="1:12" ht="28.9" customHeight="1" x14ac:dyDescent="0.2">
      <c r="A2" s="69" t="s">
        <v>74</v>
      </c>
      <c r="B2" s="70"/>
      <c r="C2" s="71"/>
      <c r="D2" s="72"/>
      <c r="E2" s="72"/>
      <c r="F2" s="72"/>
      <c r="G2" s="72"/>
      <c r="H2" s="73"/>
      <c r="I2" s="74"/>
    </row>
    <row r="3" spans="1:12" s="28" customFormat="1" ht="38.25" x14ac:dyDescent="0.2">
      <c r="A3" s="65" t="s">
        <v>69</v>
      </c>
      <c r="C3" s="36" t="s">
        <v>23</v>
      </c>
      <c r="D3" s="37" t="s">
        <v>51</v>
      </c>
      <c r="E3" s="38" t="s">
        <v>0</v>
      </c>
      <c r="F3" s="38" t="s">
        <v>1</v>
      </c>
      <c r="G3" s="39" t="s">
        <v>31</v>
      </c>
      <c r="H3" s="39" t="s">
        <v>31</v>
      </c>
      <c r="I3" s="39" t="s">
        <v>33</v>
      </c>
      <c r="J3" s="39" t="s">
        <v>31</v>
      </c>
      <c r="K3" s="39" t="s">
        <v>31</v>
      </c>
      <c r="L3" s="39" t="s">
        <v>32</v>
      </c>
    </row>
    <row r="4" spans="1:12" s="1" customFormat="1" ht="51" x14ac:dyDescent="0.2">
      <c r="C4" s="75" t="s">
        <v>36</v>
      </c>
      <c r="D4" s="76"/>
      <c r="E4" s="76"/>
      <c r="F4" s="77"/>
      <c r="G4" s="40" t="s">
        <v>35</v>
      </c>
      <c r="H4" s="40" t="s">
        <v>37</v>
      </c>
      <c r="I4" s="40" t="s">
        <v>37</v>
      </c>
      <c r="J4" s="40" t="s">
        <v>38</v>
      </c>
      <c r="K4" s="40" t="s">
        <v>39</v>
      </c>
      <c r="L4" s="40" t="s">
        <v>40</v>
      </c>
    </row>
    <row r="5" spans="1:12" s="35" customFormat="1" ht="13.15" customHeight="1" x14ac:dyDescent="0.2">
      <c r="A5" s="78" t="s">
        <v>24</v>
      </c>
      <c r="B5" s="79"/>
      <c r="C5" s="32" t="s">
        <v>28</v>
      </c>
      <c r="D5" s="33" t="s">
        <v>28</v>
      </c>
      <c r="E5" s="34" t="s">
        <v>25</v>
      </c>
      <c r="F5" s="34" t="s">
        <v>26</v>
      </c>
      <c r="G5" s="34" t="s">
        <v>27</v>
      </c>
      <c r="H5" s="34" t="s">
        <v>27</v>
      </c>
      <c r="I5" s="34" t="s">
        <v>34</v>
      </c>
      <c r="J5" s="34" t="s">
        <v>27</v>
      </c>
      <c r="K5" s="34" t="s">
        <v>27</v>
      </c>
      <c r="L5" s="34" t="s">
        <v>34</v>
      </c>
    </row>
    <row r="6" spans="1:12" x14ac:dyDescent="0.2">
      <c r="A6" s="27"/>
      <c r="B6"/>
      <c r="C6" s="26" t="s">
        <v>42</v>
      </c>
      <c r="D6" s="25" t="s">
        <v>43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48</v>
      </c>
      <c r="K6" s="25" t="s">
        <v>49</v>
      </c>
      <c r="L6" s="25" t="s">
        <v>50</v>
      </c>
    </row>
    <row r="7" spans="1:12" s="4" customFormat="1" x14ac:dyDescent="0.2">
      <c r="A7" s="3"/>
      <c r="C7" s="30" t="s">
        <v>22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22</v>
      </c>
      <c r="K7" s="5" t="s">
        <v>22</v>
      </c>
      <c r="L7" s="5" t="s">
        <v>22</v>
      </c>
    </row>
    <row r="8" spans="1:12" x14ac:dyDescent="0.2">
      <c r="A8" s="2" t="s">
        <v>2</v>
      </c>
      <c r="B8" s="7" t="s">
        <v>3</v>
      </c>
      <c r="C8" s="29"/>
      <c r="H8" s="10"/>
    </row>
    <row r="9" spans="1:12" s="4" customFormat="1" ht="25.5" x14ac:dyDescent="0.2">
      <c r="A9" s="53" t="s">
        <v>67</v>
      </c>
      <c r="B9" s="45">
        <v>1.5</v>
      </c>
      <c r="C9" s="19">
        <f t="shared" ref="C9:L18" si="0">$B9*C$28</f>
        <v>50.16</v>
      </c>
      <c r="D9" s="6">
        <f t="shared" si="0"/>
        <v>54.81</v>
      </c>
      <c r="E9" s="6">
        <f t="shared" si="0"/>
        <v>58.92</v>
      </c>
      <c r="F9" s="6">
        <f t="shared" si="0"/>
        <v>61.230000000000004</v>
      </c>
      <c r="G9" s="6">
        <f t="shared" si="0"/>
        <v>73.17</v>
      </c>
      <c r="H9" s="6">
        <f t="shared" si="0"/>
        <v>86.52</v>
      </c>
      <c r="I9" s="6">
        <f t="shared" si="0"/>
        <v>91.92</v>
      </c>
      <c r="J9" s="6">
        <f t="shared" si="0"/>
        <v>91.92</v>
      </c>
      <c r="K9" s="6">
        <f t="shared" si="0"/>
        <v>97.92</v>
      </c>
      <c r="L9" s="6">
        <f t="shared" si="0"/>
        <v>104.49</v>
      </c>
    </row>
    <row r="10" spans="1:12" s="4" customFormat="1" ht="38.25" x14ac:dyDescent="0.2">
      <c r="A10" s="3" t="s">
        <v>7</v>
      </c>
      <c r="B10" s="43">
        <v>1.625</v>
      </c>
      <c r="C10" s="19">
        <f t="shared" si="0"/>
        <v>54.339999999999996</v>
      </c>
      <c r="D10" s="6">
        <f t="shared" si="0"/>
        <v>59.377499999999998</v>
      </c>
      <c r="E10" s="6">
        <f t="shared" si="0"/>
        <v>63.83</v>
      </c>
      <c r="F10" s="6">
        <f t="shared" si="0"/>
        <v>66.332499999999996</v>
      </c>
      <c r="G10" s="6">
        <f t="shared" si="0"/>
        <v>79.267499999999998</v>
      </c>
      <c r="H10" s="6">
        <f t="shared" si="0"/>
        <v>93.73</v>
      </c>
      <c r="I10" s="6">
        <f t="shared" si="0"/>
        <v>99.58</v>
      </c>
      <c r="J10" s="6">
        <f t="shared" si="0"/>
        <v>99.58</v>
      </c>
      <c r="K10" s="6">
        <f t="shared" si="0"/>
        <v>106.08</v>
      </c>
      <c r="L10" s="6">
        <f t="shared" si="0"/>
        <v>113.19749999999999</v>
      </c>
    </row>
    <row r="11" spans="1:12" s="4" customFormat="1" ht="25.5" x14ac:dyDescent="0.2">
      <c r="A11" s="3" t="s">
        <v>8</v>
      </c>
      <c r="B11" s="8">
        <v>2.25</v>
      </c>
      <c r="C11" s="19">
        <f t="shared" si="0"/>
        <v>75.239999999999995</v>
      </c>
      <c r="D11" s="6">
        <f t="shared" si="0"/>
        <v>82.215000000000003</v>
      </c>
      <c r="E11" s="6">
        <f t="shared" si="0"/>
        <v>88.38</v>
      </c>
      <c r="F11" s="6">
        <f t="shared" si="0"/>
        <v>91.844999999999999</v>
      </c>
      <c r="G11" s="6">
        <f t="shared" si="0"/>
        <v>109.755</v>
      </c>
      <c r="H11" s="6">
        <f t="shared" si="0"/>
        <v>129.78</v>
      </c>
      <c r="I11" s="6">
        <f t="shared" si="0"/>
        <v>137.88</v>
      </c>
      <c r="J11" s="6">
        <f t="shared" si="0"/>
        <v>137.88</v>
      </c>
      <c r="K11" s="6">
        <f t="shared" si="0"/>
        <v>146.88</v>
      </c>
      <c r="L11" s="6">
        <f t="shared" si="0"/>
        <v>156.73499999999999</v>
      </c>
    </row>
    <row r="12" spans="1:12" s="4" customFormat="1" ht="38.25" x14ac:dyDescent="0.2">
      <c r="A12" s="3" t="s">
        <v>9</v>
      </c>
      <c r="B12" s="45">
        <v>2.5</v>
      </c>
      <c r="C12" s="19">
        <f t="shared" si="0"/>
        <v>83.6</v>
      </c>
      <c r="D12" s="6">
        <f t="shared" si="0"/>
        <v>91.35</v>
      </c>
      <c r="E12" s="6">
        <f t="shared" si="0"/>
        <v>98.2</v>
      </c>
      <c r="F12" s="6">
        <f t="shared" si="0"/>
        <v>102.05</v>
      </c>
      <c r="G12" s="6">
        <f t="shared" si="0"/>
        <v>121.95</v>
      </c>
      <c r="H12" s="6">
        <f t="shared" si="0"/>
        <v>144.19999999999999</v>
      </c>
      <c r="I12" s="6">
        <f t="shared" si="0"/>
        <v>153.19999999999999</v>
      </c>
      <c r="J12" s="6">
        <f t="shared" si="0"/>
        <v>153.19999999999999</v>
      </c>
      <c r="K12" s="6">
        <f t="shared" si="0"/>
        <v>163.19999999999999</v>
      </c>
      <c r="L12" s="6">
        <f t="shared" si="0"/>
        <v>174.14999999999998</v>
      </c>
    </row>
    <row r="13" spans="1:12" s="4" customFormat="1" ht="38.25" x14ac:dyDescent="0.2">
      <c r="A13" s="3" t="s">
        <v>10</v>
      </c>
      <c r="B13" s="8">
        <v>2.75</v>
      </c>
      <c r="C13" s="19">
        <f t="shared" si="0"/>
        <v>91.96</v>
      </c>
      <c r="D13" s="6">
        <f t="shared" si="0"/>
        <v>100.485</v>
      </c>
      <c r="E13" s="6">
        <f t="shared" si="0"/>
        <v>108.02000000000001</v>
      </c>
      <c r="F13" s="6">
        <f t="shared" si="0"/>
        <v>112.255</v>
      </c>
      <c r="G13" s="6">
        <f t="shared" si="0"/>
        <v>134.14500000000001</v>
      </c>
      <c r="H13" s="6">
        <f t="shared" si="0"/>
        <v>158.62</v>
      </c>
      <c r="I13" s="6">
        <f t="shared" si="0"/>
        <v>168.52</v>
      </c>
      <c r="J13" s="6">
        <f t="shared" si="0"/>
        <v>168.52</v>
      </c>
      <c r="K13" s="6">
        <f t="shared" si="0"/>
        <v>179.52</v>
      </c>
      <c r="L13" s="6">
        <f t="shared" si="0"/>
        <v>191.565</v>
      </c>
    </row>
    <row r="14" spans="1:12" s="4" customFormat="1" ht="25.5" x14ac:dyDescent="0.2">
      <c r="A14" s="53" t="s">
        <v>68</v>
      </c>
      <c r="B14" s="43">
        <v>1.125</v>
      </c>
      <c r="C14" s="19">
        <f t="shared" si="0"/>
        <v>37.619999999999997</v>
      </c>
      <c r="D14" s="6">
        <f t="shared" si="0"/>
        <v>41.107500000000002</v>
      </c>
      <c r="E14" s="6">
        <f t="shared" si="0"/>
        <v>44.19</v>
      </c>
      <c r="F14" s="6">
        <f t="shared" si="0"/>
        <v>45.922499999999999</v>
      </c>
      <c r="G14" s="6">
        <f t="shared" si="0"/>
        <v>54.877499999999998</v>
      </c>
      <c r="H14" s="6">
        <f t="shared" si="0"/>
        <v>64.89</v>
      </c>
      <c r="I14" s="6">
        <f t="shared" si="0"/>
        <v>68.94</v>
      </c>
      <c r="J14" s="6">
        <f t="shared" si="0"/>
        <v>68.94</v>
      </c>
      <c r="K14" s="6">
        <f t="shared" si="0"/>
        <v>73.44</v>
      </c>
      <c r="L14" s="6">
        <f t="shared" si="0"/>
        <v>78.367499999999993</v>
      </c>
    </row>
    <row r="15" spans="1:12" s="14" customFormat="1" ht="63.75" x14ac:dyDescent="0.2">
      <c r="A15" s="54" t="s">
        <v>70</v>
      </c>
      <c r="B15" s="55">
        <v>0.5</v>
      </c>
      <c r="C15" s="19">
        <f t="shared" si="0"/>
        <v>16.72</v>
      </c>
      <c r="D15" s="6">
        <f t="shared" si="0"/>
        <v>18.27</v>
      </c>
      <c r="E15" s="6">
        <f t="shared" si="0"/>
        <v>19.64</v>
      </c>
      <c r="F15" s="6">
        <f t="shared" si="0"/>
        <v>20.41</v>
      </c>
      <c r="G15" s="6">
        <f t="shared" si="0"/>
        <v>24.39</v>
      </c>
      <c r="H15" s="6">
        <f t="shared" si="0"/>
        <v>28.84</v>
      </c>
      <c r="I15" s="6">
        <f t="shared" si="0"/>
        <v>30.64</v>
      </c>
      <c r="J15" s="6">
        <f t="shared" si="0"/>
        <v>30.64</v>
      </c>
      <c r="K15" s="6">
        <f t="shared" si="0"/>
        <v>32.64</v>
      </c>
      <c r="L15" s="6">
        <f t="shared" si="0"/>
        <v>34.83</v>
      </c>
    </row>
    <row r="16" spans="1:12" s="4" customFormat="1" ht="39" customHeight="1" x14ac:dyDescent="0.2">
      <c r="A16" s="53" t="s">
        <v>75</v>
      </c>
      <c r="B16" s="43">
        <v>1.125</v>
      </c>
      <c r="C16" s="19">
        <f t="shared" si="0"/>
        <v>37.619999999999997</v>
      </c>
      <c r="D16" s="6">
        <f t="shared" si="0"/>
        <v>41.107500000000002</v>
      </c>
      <c r="E16" s="6">
        <f t="shared" si="0"/>
        <v>44.19</v>
      </c>
      <c r="F16" s="6">
        <f t="shared" si="0"/>
        <v>45.922499999999999</v>
      </c>
      <c r="G16" s="6">
        <f t="shared" si="0"/>
        <v>54.877499999999998</v>
      </c>
      <c r="H16" s="6">
        <f t="shared" si="0"/>
        <v>64.89</v>
      </c>
      <c r="I16" s="6">
        <f t="shared" si="0"/>
        <v>68.94</v>
      </c>
      <c r="J16" s="6">
        <f t="shared" si="0"/>
        <v>68.94</v>
      </c>
      <c r="K16" s="6">
        <f t="shared" si="0"/>
        <v>73.44</v>
      </c>
      <c r="L16" s="6">
        <f t="shared" si="0"/>
        <v>78.367499999999993</v>
      </c>
    </row>
    <row r="17" spans="1:12" s="4" customFormat="1" ht="27.6" customHeight="1" x14ac:dyDescent="0.2">
      <c r="A17" s="23" t="s">
        <v>19</v>
      </c>
      <c r="B17" s="43">
        <v>1.125</v>
      </c>
      <c r="C17" s="19">
        <f t="shared" si="0"/>
        <v>37.619999999999997</v>
      </c>
      <c r="D17" s="6">
        <f t="shared" si="0"/>
        <v>41.107500000000002</v>
      </c>
      <c r="E17" s="6">
        <f t="shared" si="0"/>
        <v>44.19</v>
      </c>
      <c r="F17" s="6">
        <f t="shared" si="0"/>
        <v>45.922499999999999</v>
      </c>
      <c r="G17" s="6">
        <f t="shared" si="0"/>
        <v>54.877499999999998</v>
      </c>
      <c r="H17" s="6">
        <f t="shared" si="0"/>
        <v>64.89</v>
      </c>
      <c r="I17" s="6">
        <f t="shared" si="0"/>
        <v>68.94</v>
      </c>
      <c r="J17" s="6">
        <f t="shared" si="0"/>
        <v>68.94</v>
      </c>
      <c r="K17" s="6">
        <f t="shared" si="0"/>
        <v>73.44</v>
      </c>
      <c r="L17" s="6">
        <f t="shared" si="0"/>
        <v>78.367499999999993</v>
      </c>
    </row>
    <row r="18" spans="1:12" s="14" customFormat="1" ht="20.85" customHeight="1" x14ac:dyDescent="0.2">
      <c r="A18" s="15" t="s">
        <v>13</v>
      </c>
      <c r="B18" s="46">
        <v>1.5</v>
      </c>
      <c r="C18" s="19">
        <f t="shared" si="0"/>
        <v>50.16</v>
      </c>
      <c r="D18" s="6">
        <f t="shared" si="0"/>
        <v>54.81</v>
      </c>
      <c r="E18" s="6">
        <f t="shared" si="0"/>
        <v>58.92</v>
      </c>
      <c r="F18" s="6">
        <f t="shared" si="0"/>
        <v>61.230000000000004</v>
      </c>
      <c r="G18" s="6">
        <f t="shared" si="0"/>
        <v>73.17</v>
      </c>
      <c r="H18" s="6">
        <f t="shared" si="0"/>
        <v>86.52</v>
      </c>
      <c r="I18" s="6">
        <f t="shared" si="0"/>
        <v>91.92</v>
      </c>
      <c r="J18" s="6">
        <f t="shared" si="0"/>
        <v>91.92</v>
      </c>
      <c r="K18" s="6">
        <f t="shared" si="0"/>
        <v>97.92</v>
      </c>
      <c r="L18" s="6">
        <f t="shared" si="0"/>
        <v>104.49</v>
      </c>
    </row>
    <row r="19" spans="1:12" s="14" customFormat="1" ht="20.85" customHeight="1" x14ac:dyDescent="0.2">
      <c r="A19" s="15" t="s">
        <v>14</v>
      </c>
      <c r="B19" s="44">
        <v>1.875</v>
      </c>
      <c r="C19" s="19">
        <f t="shared" ref="C19:L25" si="1">$B19*C$28</f>
        <v>62.699999999999996</v>
      </c>
      <c r="D19" s="6">
        <f t="shared" si="1"/>
        <v>68.512500000000003</v>
      </c>
      <c r="E19" s="6">
        <f t="shared" si="1"/>
        <v>73.650000000000006</v>
      </c>
      <c r="F19" s="6">
        <f t="shared" si="1"/>
        <v>76.537499999999994</v>
      </c>
      <c r="G19" s="6">
        <f t="shared" si="1"/>
        <v>91.462500000000006</v>
      </c>
      <c r="H19" s="6">
        <f t="shared" si="1"/>
        <v>108.15</v>
      </c>
      <c r="I19" s="6">
        <f t="shared" si="1"/>
        <v>114.9</v>
      </c>
      <c r="J19" s="6">
        <f t="shared" si="1"/>
        <v>114.9</v>
      </c>
      <c r="K19" s="6">
        <f t="shared" si="1"/>
        <v>122.4</v>
      </c>
      <c r="L19" s="6">
        <f t="shared" si="1"/>
        <v>130.61249999999998</v>
      </c>
    </row>
    <row r="20" spans="1:12" s="14" customFormat="1" ht="20.85" customHeight="1" x14ac:dyDescent="0.2">
      <c r="A20" s="15" t="s">
        <v>15</v>
      </c>
      <c r="B20" s="46">
        <v>2.5</v>
      </c>
      <c r="C20" s="19">
        <f t="shared" si="1"/>
        <v>83.6</v>
      </c>
      <c r="D20" s="6">
        <f t="shared" si="1"/>
        <v>91.35</v>
      </c>
      <c r="E20" s="6">
        <f t="shared" si="1"/>
        <v>98.2</v>
      </c>
      <c r="F20" s="6">
        <f t="shared" si="1"/>
        <v>102.05</v>
      </c>
      <c r="G20" s="6">
        <f t="shared" si="1"/>
        <v>121.95</v>
      </c>
      <c r="H20" s="6">
        <f t="shared" si="1"/>
        <v>144.19999999999999</v>
      </c>
      <c r="I20" s="6">
        <f t="shared" si="1"/>
        <v>153.19999999999999</v>
      </c>
      <c r="J20" s="6">
        <f t="shared" si="1"/>
        <v>153.19999999999999</v>
      </c>
      <c r="K20" s="6">
        <f t="shared" si="1"/>
        <v>163.19999999999999</v>
      </c>
      <c r="L20" s="6">
        <f t="shared" si="1"/>
        <v>174.14999999999998</v>
      </c>
    </row>
    <row r="21" spans="1:12" s="14" customFormat="1" ht="20.85" customHeight="1" x14ac:dyDescent="0.2">
      <c r="A21" s="15" t="s">
        <v>16</v>
      </c>
      <c r="B21" s="13">
        <v>2.75</v>
      </c>
      <c r="C21" s="19">
        <f t="shared" si="1"/>
        <v>91.96</v>
      </c>
      <c r="D21" s="6">
        <f t="shared" si="1"/>
        <v>100.485</v>
      </c>
      <c r="E21" s="6">
        <f t="shared" si="1"/>
        <v>108.02000000000001</v>
      </c>
      <c r="F21" s="6">
        <f t="shared" si="1"/>
        <v>112.255</v>
      </c>
      <c r="G21" s="6">
        <f t="shared" si="1"/>
        <v>134.14500000000001</v>
      </c>
      <c r="H21" s="6">
        <f t="shared" si="1"/>
        <v>158.62</v>
      </c>
      <c r="I21" s="6">
        <f t="shared" si="1"/>
        <v>168.52</v>
      </c>
      <c r="J21" s="6">
        <f t="shared" si="1"/>
        <v>168.52</v>
      </c>
      <c r="K21" s="6">
        <f t="shared" si="1"/>
        <v>179.52</v>
      </c>
      <c r="L21" s="6">
        <f t="shared" si="1"/>
        <v>191.565</v>
      </c>
    </row>
    <row r="22" spans="1:12" s="14" customFormat="1" ht="20.85" customHeight="1" x14ac:dyDescent="0.2">
      <c r="A22" s="15" t="s">
        <v>17</v>
      </c>
      <c r="B22" s="46">
        <v>3</v>
      </c>
      <c r="C22" s="19">
        <f t="shared" si="1"/>
        <v>100.32</v>
      </c>
      <c r="D22" s="6">
        <f t="shared" si="1"/>
        <v>109.62</v>
      </c>
      <c r="E22" s="6">
        <f t="shared" si="1"/>
        <v>117.84</v>
      </c>
      <c r="F22" s="6">
        <f t="shared" si="1"/>
        <v>122.46000000000001</v>
      </c>
      <c r="G22" s="6">
        <f t="shared" si="1"/>
        <v>146.34</v>
      </c>
      <c r="H22" s="6">
        <f t="shared" si="1"/>
        <v>173.04</v>
      </c>
      <c r="I22" s="6">
        <f t="shared" si="1"/>
        <v>183.84</v>
      </c>
      <c r="J22" s="6">
        <f t="shared" si="1"/>
        <v>183.84</v>
      </c>
      <c r="K22" s="6">
        <f t="shared" si="1"/>
        <v>195.84</v>
      </c>
      <c r="L22" s="6">
        <f t="shared" si="1"/>
        <v>208.98</v>
      </c>
    </row>
    <row r="23" spans="1:12" s="14" customFormat="1" ht="25.5" x14ac:dyDescent="0.2">
      <c r="A23" s="12" t="s">
        <v>4</v>
      </c>
      <c r="B23" s="47">
        <v>0.875</v>
      </c>
      <c r="C23" s="19">
        <f t="shared" si="1"/>
        <v>29.259999999999998</v>
      </c>
      <c r="D23" s="6">
        <f t="shared" si="1"/>
        <v>31.9725</v>
      </c>
      <c r="E23" s="6">
        <f t="shared" si="1"/>
        <v>34.370000000000005</v>
      </c>
      <c r="F23" s="6">
        <f t="shared" si="1"/>
        <v>35.717500000000001</v>
      </c>
      <c r="G23" s="6">
        <f t="shared" si="1"/>
        <v>42.682500000000005</v>
      </c>
      <c r="H23" s="6">
        <f t="shared" si="1"/>
        <v>50.47</v>
      </c>
      <c r="I23" s="6">
        <f t="shared" si="1"/>
        <v>53.620000000000005</v>
      </c>
      <c r="J23" s="6">
        <f t="shared" si="1"/>
        <v>53.620000000000005</v>
      </c>
      <c r="K23" s="6">
        <f t="shared" si="1"/>
        <v>57.120000000000005</v>
      </c>
      <c r="L23" s="6">
        <f t="shared" si="1"/>
        <v>60.952500000000001</v>
      </c>
    </row>
    <row r="24" spans="1:12" s="14" customFormat="1" ht="25.5" x14ac:dyDescent="0.2">
      <c r="A24" s="12" t="s">
        <v>18</v>
      </c>
      <c r="B24" s="46">
        <v>2</v>
      </c>
      <c r="C24" s="19">
        <f t="shared" si="1"/>
        <v>66.88</v>
      </c>
      <c r="D24" s="6">
        <f t="shared" si="1"/>
        <v>73.08</v>
      </c>
      <c r="E24" s="6">
        <f t="shared" si="1"/>
        <v>78.56</v>
      </c>
      <c r="F24" s="6">
        <f t="shared" si="1"/>
        <v>81.64</v>
      </c>
      <c r="G24" s="6">
        <f t="shared" si="1"/>
        <v>97.56</v>
      </c>
      <c r="H24" s="6">
        <f t="shared" si="1"/>
        <v>115.36</v>
      </c>
      <c r="I24" s="6">
        <f t="shared" si="1"/>
        <v>122.56</v>
      </c>
      <c r="J24" s="6">
        <f t="shared" si="1"/>
        <v>122.56</v>
      </c>
      <c r="K24" s="6">
        <f t="shared" si="1"/>
        <v>130.56</v>
      </c>
      <c r="L24" s="6">
        <f t="shared" si="1"/>
        <v>139.32</v>
      </c>
    </row>
    <row r="25" spans="1:12" s="14" customFormat="1" ht="51" x14ac:dyDescent="0.2">
      <c r="A25" s="12" t="s">
        <v>5</v>
      </c>
      <c r="B25" s="13">
        <v>0.75</v>
      </c>
      <c r="C25" s="19">
        <f t="shared" si="1"/>
        <v>25.08</v>
      </c>
      <c r="D25" s="6">
        <f t="shared" si="1"/>
        <v>27.405000000000001</v>
      </c>
      <c r="E25" s="6">
        <f t="shared" si="1"/>
        <v>29.46</v>
      </c>
      <c r="F25" s="6">
        <f t="shared" si="1"/>
        <v>30.615000000000002</v>
      </c>
      <c r="G25" s="6">
        <f t="shared" si="1"/>
        <v>36.585000000000001</v>
      </c>
      <c r="H25" s="6">
        <f t="shared" si="1"/>
        <v>43.26</v>
      </c>
      <c r="I25" s="6">
        <f t="shared" si="1"/>
        <v>45.96</v>
      </c>
      <c r="J25" s="6">
        <f t="shared" si="1"/>
        <v>45.96</v>
      </c>
      <c r="K25" s="6">
        <f t="shared" si="1"/>
        <v>48.96</v>
      </c>
      <c r="L25" s="6">
        <f t="shared" si="1"/>
        <v>52.244999999999997</v>
      </c>
    </row>
    <row r="26" spans="1:12" ht="27.75" customHeight="1" x14ac:dyDescent="0.2">
      <c r="A26" s="24" t="s">
        <v>21</v>
      </c>
      <c r="B26" s="9"/>
      <c r="C26" s="20"/>
      <c r="D26" s="17"/>
      <c r="E26" s="17"/>
      <c r="F26" s="17"/>
      <c r="G26" s="17"/>
      <c r="H26"/>
    </row>
    <row r="27" spans="1:12" x14ac:dyDescent="0.2">
      <c r="A27" s="24" t="s">
        <v>20</v>
      </c>
      <c r="B27" s="9"/>
      <c r="C27" s="21"/>
      <c r="D27" s="16"/>
      <c r="E27" s="16"/>
      <c r="F27" s="16"/>
      <c r="G27" s="16"/>
      <c r="H27"/>
    </row>
    <row r="28" spans="1:12" s="4" customFormat="1" ht="18.75" customHeight="1" x14ac:dyDescent="0.2">
      <c r="A28" s="48" t="s">
        <v>53</v>
      </c>
      <c r="B28" s="9"/>
      <c r="C28" s="19">
        <f>ROUND(C31,2)*2</f>
        <v>33.44</v>
      </c>
      <c r="D28" s="6">
        <f t="shared" ref="D28:L28" si="2">ROUND(D31,2)*2</f>
        <v>36.54</v>
      </c>
      <c r="E28" s="6">
        <f t="shared" si="2"/>
        <v>39.28</v>
      </c>
      <c r="F28" s="6">
        <f t="shared" si="2"/>
        <v>40.82</v>
      </c>
      <c r="G28" s="6">
        <f t="shared" si="2"/>
        <v>48.78</v>
      </c>
      <c r="H28" s="6">
        <f t="shared" si="2"/>
        <v>57.68</v>
      </c>
      <c r="I28" s="6">
        <f t="shared" si="2"/>
        <v>61.28</v>
      </c>
      <c r="J28" s="6">
        <f t="shared" si="2"/>
        <v>61.28</v>
      </c>
      <c r="K28" s="6">
        <f t="shared" si="2"/>
        <v>65.28</v>
      </c>
      <c r="L28" s="6">
        <f t="shared" si="2"/>
        <v>69.66</v>
      </c>
    </row>
    <row r="29" spans="1:12" x14ac:dyDescent="0.2">
      <c r="B29" s="50"/>
      <c r="C29" s="49"/>
      <c r="H29" s="41"/>
    </row>
    <row r="30" spans="1:12" x14ac:dyDescent="0.2">
      <c r="A30" s="42" t="s">
        <v>52</v>
      </c>
      <c r="C30" s="67">
        <v>2762.69</v>
      </c>
      <c r="D30" s="66">
        <v>3017.99</v>
      </c>
      <c r="E30" s="66">
        <v>3245.11</v>
      </c>
      <c r="F30" s="66">
        <v>3372.94</v>
      </c>
      <c r="G30" s="66">
        <v>4029.91</v>
      </c>
      <c r="H30" s="66">
        <v>4765.62</v>
      </c>
      <c r="I30" s="66">
        <v>5061.67</v>
      </c>
      <c r="J30" s="66">
        <v>5061.67</v>
      </c>
      <c r="K30" s="66">
        <v>5392.57</v>
      </c>
      <c r="L30" s="66">
        <v>5755.37</v>
      </c>
    </row>
    <row r="31" spans="1:12" x14ac:dyDescent="0.2">
      <c r="A31" s="1">
        <f>38*4.348</f>
        <v>165.22399999999999</v>
      </c>
      <c r="C31" s="22">
        <f t="shared" ref="C31:L31" si="3">C30/$A$31</f>
        <v>16.720875901806036</v>
      </c>
      <c r="D31">
        <f t="shared" si="3"/>
        <v>18.266050936909892</v>
      </c>
      <c r="E31">
        <f t="shared" si="3"/>
        <v>19.640669636372444</v>
      </c>
      <c r="F31">
        <f t="shared" si="3"/>
        <v>20.414346584031378</v>
      </c>
      <c r="G31">
        <f t="shared" si="3"/>
        <v>24.390584902919674</v>
      </c>
      <c r="H31">
        <f t="shared" si="3"/>
        <v>28.84338836972837</v>
      </c>
      <c r="I31">
        <f t="shared" si="3"/>
        <v>30.635198276279478</v>
      </c>
      <c r="J31">
        <f t="shared" si="3"/>
        <v>30.635198276279478</v>
      </c>
      <c r="K31">
        <f t="shared" si="3"/>
        <v>32.637933956325959</v>
      </c>
      <c r="L31">
        <f t="shared" si="3"/>
        <v>34.833740860891879</v>
      </c>
    </row>
    <row r="32" spans="1:12" x14ac:dyDescent="0.2">
      <c r="H32" s="10"/>
    </row>
    <row r="33" spans="8:8" x14ac:dyDescent="0.2">
      <c r="H33" s="10"/>
    </row>
    <row r="34" spans="8:8" x14ac:dyDescent="0.2">
      <c r="H34" s="10"/>
    </row>
    <row r="35" spans="8:8" x14ac:dyDescent="0.2">
      <c r="H35" s="10"/>
    </row>
    <row r="36" spans="8:8" x14ac:dyDescent="0.2">
      <c r="H36" s="10"/>
    </row>
    <row r="37" spans="8:8" x14ac:dyDescent="0.2">
      <c r="H37" s="10"/>
    </row>
    <row r="38" spans="8:8" x14ac:dyDescent="0.2">
      <c r="H38" s="10"/>
    </row>
    <row r="39" spans="8:8" x14ac:dyDescent="0.2">
      <c r="H39" s="10"/>
    </row>
    <row r="40" spans="8:8" x14ac:dyDescent="0.2">
      <c r="H40" s="10"/>
    </row>
    <row r="41" spans="8:8" x14ac:dyDescent="0.2">
      <c r="H41" s="10"/>
    </row>
    <row r="42" spans="8:8" x14ac:dyDescent="0.2">
      <c r="H42" s="10"/>
    </row>
    <row r="43" spans="8:8" x14ac:dyDescent="0.2">
      <c r="H43" s="10"/>
    </row>
    <row r="44" spans="8:8" x14ac:dyDescent="0.2">
      <c r="H44" s="10"/>
    </row>
    <row r="45" spans="8:8" x14ac:dyDescent="0.2">
      <c r="H45" s="10"/>
    </row>
    <row r="46" spans="8:8" x14ac:dyDescent="0.2">
      <c r="H46" s="10"/>
    </row>
    <row r="47" spans="8:8" x14ac:dyDescent="0.2">
      <c r="H47" s="10"/>
    </row>
    <row r="48" spans="8:8" x14ac:dyDescent="0.2">
      <c r="H48" s="10"/>
    </row>
    <row r="49" spans="8:8" x14ac:dyDescent="0.2">
      <c r="H49" s="10"/>
    </row>
    <row r="50" spans="8:8" x14ac:dyDescent="0.2">
      <c r="H50" s="10"/>
    </row>
    <row r="51" spans="8:8" x14ac:dyDescent="0.2">
      <c r="H51" s="10"/>
    </row>
    <row r="52" spans="8:8" x14ac:dyDescent="0.2">
      <c r="H52" s="10"/>
    </row>
    <row r="53" spans="8:8" x14ac:dyDescent="0.2">
      <c r="H53" s="10"/>
    </row>
    <row r="54" spans="8:8" x14ac:dyDescent="0.2">
      <c r="H54" s="10"/>
    </row>
    <row r="55" spans="8:8" x14ac:dyDescent="0.2">
      <c r="H55" s="10"/>
    </row>
    <row r="56" spans="8:8" x14ac:dyDescent="0.2">
      <c r="H56" s="10"/>
    </row>
    <row r="57" spans="8:8" x14ac:dyDescent="0.2">
      <c r="H57" s="10"/>
    </row>
    <row r="58" spans="8:8" x14ac:dyDescent="0.2">
      <c r="H58" s="10"/>
    </row>
    <row r="59" spans="8:8" x14ac:dyDescent="0.2">
      <c r="H59" s="10"/>
    </row>
    <row r="60" spans="8:8" x14ac:dyDescent="0.2">
      <c r="H60" s="10"/>
    </row>
    <row r="61" spans="8:8" x14ac:dyDescent="0.2">
      <c r="H61" s="10"/>
    </row>
    <row r="62" spans="8:8" x14ac:dyDescent="0.2">
      <c r="H62" s="10"/>
    </row>
    <row r="63" spans="8:8" x14ac:dyDescent="0.2">
      <c r="H63" s="10"/>
    </row>
    <row r="64" spans="8:8" x14ac:dyDescent="0.2">
      <c r="H64" s="10"/>
    </row>
    <row r="65" spans="8:8" x14ac:dyDescent="0.2">
      <c r="H65" s="10"/>
    </row>
    <row r="66" spans="8:8" x14ac:dyDescent="0.2">
      <c r="H66" s="10"/>
    </row>
    <row r="67" spans="8:8" x14ac:dyDescent="0.2">
      <c r="H67" s="10"/>
    </row>
    <row r="68" spans="8:8" x14ac:dyDescent="0.2">
      <c r="H68" s="10"/>
    </row>
    <row r="69" spans="8:8" x14ac:dyDescent="0.2">
      <c r="H69" s="10"/>
    </row>
    <row r="70" spans="8:8" x14ac:dyDescent="0.2">
      <c r="H70" s="10"/>
    </row>
    <row r="71" spans="8:8" x14ac:dyDescent="0.2">
      <c r="H71" s="10"/>
    </row>
    <row r="72" spans="8:8" x14ac:dyDescent="0.2">
      <c r="H72" s="10"/>
    </row>
    <row r="73" spans="8:8" x14ac:dyDescent="0.2">
      <c r="H73" s="10"/>
    </row>
    <row r="74" spans="8:8" x14ac:dyDescent="0.2">
      <c r="H74" s="10"/>
    </row>
    <row r="75" spans="8:8" x14ac:dyDescent="0.2">
      <c r="H75" s="10"/>
    </row>
    <row r="76" spans="8:8" x14ac:dyDescent="0.2">
      <c r="H76" s="10"/>
    </row>
    <row r="77" spans="8:8" x14ac:dyDescent="0.2">
      <c r="H77" s="10"/>
    </row>
    <row r="78" spans="8:8" x14ac:dyDescent="0.2">
      <c r="H78" s="10"/>
    </row>
    <row r="79" spans="8:8" x14ac:dyDescent="0.2">
      <c r="H79" s="10"/>
    </row>
    <row r="80" spans="8:8" x14ac:dyDescent="0.2">
      <c r="H80" s="10"/>
    </row>
    <row r="81" spans="8:8" x14ac:dyDescent="0.2">
      <c r="H81" s="10"/>
    </row>
    <row r="82" spans="8:8" x14ac:dyDescent="0.2">
      <c r="H82" s="10"/>
    </row>
    <row r="83" spans="8:8" x14ac:dyDescent="0.2">
      <c r="H83" s="10"/>
    </row>
    <row r="84" spans="8:8" x14ac:dyDescent="0.2">
      <c r="H84" s="10"/>
    </row>
    <row r="85" spans="8:8" x14ac:dyDescent="0.2">
      <c r="H85" s="10"/>
    </row>
    <row r="86" spans="8:8" x14ac:dyDescent="0.2">
      <c r="H86" s="10"/>
    </row>
    <row r="87" spans="8:8" x14ac:dyDescent="0.2">
      <c r="H87" s="10"/>
    </row>
    <row r="88" spans="8:8" x14ac:dyDescent="0.2">
      <c r="H88" s="10"/>
    </row>
    <row r="89" spans="8:8" x14ac:dyDescent="0.2">
      <c r="H89" s="10"/>
    </row>
    <row r="90" spans="8:8" x14ac:dyDescent="0.2">
      <c r="H90" s="10"/>
    </row>
    <row r="91" spans="8:8" x14ac:dyDescent="0.2">
      <c r="H91" s="10"/>
    </row>
    <row r="92" spans="8:8" x14ac:dyDescent="0.2">
      <c r="H92" s="10"/>
    </row>
    <row r="93" spans="8:8" x14ac:dyDescent="0.2">
      <c r="H93" s="10"/>
    </row>
    <row r="94" spans="8:8" x14ac:dyDescent="0.2">
      <c r="H94" s="10"/>
    </row>
    <row r="95" spans="8:8" x14ac:dyDescent="0.2">
      <c r="H95" s="10"/>
    </row>
    <row r="96" spans="8:8" x14ac:dyDescent="0.2">
      <c r="H96" s="10"/>
    </row>
    <row r="97" spans="8:8" x14ac:dyDescent="0.2">
      <c r="H97" s="10"/>
    </row>
    <row r="98" spans="8:8" x14ac:dyDescent="0.2">
      <c r="H98" s="10"/>
    </row>
    <row r="99" spans="8:8" x14ac:dyDescent="0.2">
      <c r="H99" s="10"/>
    </row>
    <row r="100" spans="8:8" x14ac:dyDescent="0.2">
      <c r="H100" s="10"/>
    </row>
    <row r="101" spans="8:8" x14ac:dyDescent="0.2">
      <c r="H101" s="10"/>
    </row>
    <row r="102" spans="8:8" x14ac:dyDescent="0.2">
      <c r="H102" s="10"/>
    </row>
    <row r="103" spans="8:8" x14ac:dyDescent="0.2">
      <c r="H103" s="10"/>
    </row>
    <row r="104" spans="8:8" x14ac:dyDescent="0.2">
      <c r="H104" s="10"/>
    </row>
    <row r="105" spans="8:8" x14ac:dyDescent="0.2">
      <c r="H105" s="10"/>
    </row>
    <row r="106" spans="8:8" x14ac:dyDescent="0.2">
      <c r="H106" s="10"/>
    </row>
    <row r="107" spans="8:8" x14ac:dyDescent="0.2">
      <c r="H107" s="10"/>
    </row>
    <row r="108" spans="8:8" x14ac:dyDescent="0.2">
      <c r="H108" s="10"/>
    </row>
    <row r="109" spans="8:8" x14ac:dyDescent="0.2">
      <c r="H109" s="10"/>
    </row>
    <row r="110" spans="8:8" x14ac:dyDescent="0.2">
      <c r="H110" s="10"/>
    </row>
    <row r="111" spans="8:8" x14ac:dyDescent="0.2">
      <c r="H111" s="10"/>
    </row>
    <row r="112" spans="8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  <row r="1405" spans="8:8" x14ac:dyDescent="0.2">
      <c r="H1405" s="10"/>
    </row>
    <row r="1406" spans="8:8" x14ac:dyDescent="0.2">
      <c r="H1406" s="10"/>
    </row>
    <row r="1407" spans="8:8" x14ac:dyDescent="0.2">
      <c r="H1407" s="10"/>
    </row>
    <row r="1408" spans="8:8" x14ac:dyDescent="0.2">
      <c r="H1408" s="10"/>
    </row>
    <row r="1409" spans="8:8" x14ac:dyDescent="0.2">
      <c r="H1409" s="10"/>
    </row>
    <row r="1410" spans="8:8" x14ac:dyDescent="0.2">
      <c r="H1410" s="10"/>
    </row>
    <row r="1411" spans="8:8" x14ac:dyDescent="0.2">
      <c r="H1411" s="10"/>
    </row>
    <row r="1412" spans="8:8" x14ac:dyDescent="0.2">
      <c r="H1412" s="10"/>
    </row>
    <row r="1413" spans="8:8" x14ac:dyDescent="0.2">
      <c r="H1413" s="10"/>
    </row>
    <row r="1414" spans="8:8" x14ac:dyDescent="0.2">
      <c r="H1414" s="10"/>
    </row>
    <row r="1415" spans="8:8" x14ac:dyDescent="0.2">
      <c r="H1415" s="10"/>
    </row>
    <row r="1416" spans="8:8" x14ac:dyDescent="0.2">
      <c r="H1416" s="10"/>
    </row>
    <row r="1417" spans="8:8" x14ac:dyDescent="0.2">
      <c r="H1417" s="10"/>
    </row>
    <row r="1418" spans="8:8" x14ac:dyDescent="0.2">
      <c r="H1418" s="10"/>
    </row>
    <row r="1419" spans="8:8" x14ac:dyDescent="0.2">
      <c r="H1419" s="10"/>
    </row>
    <row r="1420" spans="8:8" x14ac:dyDescent="0.2">
      <c r="H1420" s="10"/>
    </row>
    <row r="1421" spans="8:8" x14ac:dyDescent="0.2">
      <c r="H1421" s="10"/>
    </row>
    <row r="1422" spans="8:8" x14ac:dyDescent="0.2">
      <c r="H1422" s="10"/>
    </row>
    <row r="1423" spans="8:8" x14ac:dyDescent="0.2">
      <c r="H1423" s="10"/>
    </row>
    <row r="1424" spans="8:8" x14ac:dyDescent="0.2">
      <c r="H1424" s="10"/>
    </row>
  </sheetData>
  <mergeCells count="5">
    <mergeCell ref="A2:B2"/>
    <mergeCell ref="C2:G2"/>
    <mergeCell ref="H2:I2"/>
    <mergeCell ref="C4:F4"/>
    <mergeCell ref="A5:B5"/>
  </mergeCells>
  <pageMargins left="0.70866141732283472" right="0.31496062992125984" top="0.39370078740157483" bottom="0.39370078740157483" header="0.31496062992125984" footer="0.31496062992125984"/>
  <pageSetup paperSize="9" scale="80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DB0-5C28-4C16-A3B0-8CFEE2E0CDBC}">
  <dimension ref="A1:K20"/>
  <sheetViews>
    <sheetView zoomScale="160" zoomScaleNormal="160" workbookViewId="0">
      <selection activeCell="J1" sqref="J1"/>
    </sheetView>
  </sheetViews>
  <sheetFormatPr baseColWidth="10" defaultRowHeight="12.75" x14ac:dyDescent="0.2"/>
  <cols>
    <col min="4" max="4" width="9.85546875" customWidth="1"/>
  </cols>
  <sheetData>
    <row r="1" spans="1:9" x14ac:dyDescent="0.2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">
      <c r="A2" s="56"/>
      <c r="B2" s="56"/>
      <c r="C2" s="56"/>
      <c r="D2" s="56"/>
      <c r="E2" s="56"/>
      <c r="F2" s="56"/>
      <c r="G2" s="56"/>
      <c r="H2" s="56"/>
      <c r="I2" s="56"/>
    </row>
    <row r="3" spans="1:9" ht="13.5" thickBot="1" x14ac:dyDescent="0.25">
      <c r="A3" s="56"/>
      <c r="B3" s="56" t="s">
        <v>54</v>
      </c>
      <c r="C3" s="56"/>
      <c r="D3" s="56"/>
      <c r="E3" s="80" t="s">
        <v>59</v>
      </c>
      <c r="F3" s="81"/>
      <c r="G3" s="81"/>
      <c r="H3" s="81"/>
      <c r="I3" s="56"/>
    </row>
    <row r="4" spans="1:9" x14ac:dyDescent="0.2">
      <c r="A4" s="56"/>
      <c r="B4" s="56"/>
      <c r="C4" s="56"/>
      <c r="D4" s="56"/>
      <c r="E4" s="82" t="s">
        <v>55</v>
      </c>
      <c r="F4" s="83"/>
      <c r="G4" s="83"/>
      <c r="H4" s="83"/>
      <c r="I4" s="56"/>
    </row>
    <row r="5" spans="1:9" x14ac:dyDescent="0.2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56"/>
      <c r="B6" s="57" t="s">
        <v>63</v>
      </c>
      <c r="C6" s="56"/>
      <c r="D6" s="56"/>
      <c r="E6" s="56">
        <v>39</v>
      </c>
      <c r="F6" s="56" t="s">
        <v>62</v>
      </c>
      <c r="G6" s="56"/>
      <c r="H6" s="56"/>
      <c r="I6" s="56"/>
    </row>
    <row r="7" spans="1:9" x14ac:dyDescent="0.2">
      <c r="A7" s="56"/>
      <c r="B7" s="56"/>
      <c r="C7" s="56"/>
      <c r="D7" s="56"/>
      <c r="E7" s="56"/>
      <c r="F7" s="56"/>
      <c r="G7" s="56"/>
      <c r="H7" s="56"/>
      <c r="I7" s="56"/>
    </row>
    <row r="8" spans="1:9" x14ac:dyDescent="0.2">
      <c r="A8" s="56"/>
      <c r="B8" s="57" t="s">
        <v>61</v>
      </c>
      <c r="C8" s="56"/>
      <c r="D8" s="56"/>
      <c r="E8" s="56"/>
      <c r="F8" s="56"/>
      <c r="G8" s="56"/>
      <c r="H8" s="56"/>
      <c r="I8" s="56"/>
    </row>
    <row r="9" spans="1:9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9" x14ac:dyDescent="0.2">
      <c r="A10" s="56"/>
      <c r="B10" s="58" t="s">
        <v>56</v>
      </c>
      <c r="C10" s="56"/>
      <c r="D10" s="56"/>
      <c r="E10" s="56">
        <v>39</v>
      </c>
      <c r="F10" s="58" t="s">
        <v>62</v>
      </c>
      <c r="G10" s="56"/>
      <c r="H10" s="56"/>
      <c r="I10" s="56"/>
    </row>
    <row r="11" spans="1:9" ht="13.5" thickBot="1" x14ac:dyDescent="0.25">
      <c r="A11" s="59" t="s">
        <v>58</v>
      </c>
      <c r="B11" s="58" t="s">
        <v>57</v>
      </c>
      <c r="C11" s="56"/>
      <c r="D11" s="56"/>
      <c r="E11" s="60">
        <v>1</v>
      </c>
      <c r="F11" s="61" t="s">
        <v>64</v>
      </c>
      <c r="G11" s="60"/>
      <c r="H11" s="56"/>
      <c r="I11" s="56"/>
    </row>
    <row r="12" spans="1:9" x14ac:dyDescent="0.2">
      <c r="A12" s="56"/>
      <c r="B12" s="56"/>
      <c r="C12" s="56"/>
      <c r="D12" s="56"/>
      <c r="E12" s="56">
        <v>38</v>
      </c>
      <c r="F12" s="58" t="s">
        <v>62</v>
      </c>
      <c r="G12" s="56"/>
      <c r="H12" s="56"/>
      <c r="I12" s="56"/>
    </row>
    <row r="13" spans="1:9" x14ac:dyDescent="0.2">
      <c r="A13" s="56"/>
      <c r="B13" s="56"/>
      <c r="C13" s="56"/>
      <c r="D13" s="56"/>
      <c r="E13" s="56"/>
      <c r="F13" s="56"/>
      <c r="G13" s="56"/>
      <c r="H13" s="56"/>
      <c r="I13" s="56"/>
    </row>
    <row r="14" spans="1:9" x14ac:dyDescent="0.2">
      <c r="A14" s="56"/>
      <c r="B14" s="56"/>
      <c r="C14" s="56"/>
      <c r="D14" s="56"/>
      <c r="E14" s="56"/>
      <c r="F14" s="56"/>
      <c r="G14" s="56"/>
      <c r="H14" s="56"/>
      <c r="I14" s="56"/>
    </row>
    <row r="18" spans="1:11" x14ac:dyDescent="0.2">
      <c r="A18" s="62" t="s">
        <v>71</v>
      </c>
      <c r="B18" s="68" t="s">
        <v>42</v>
      </c>
      <c r="C18" s="68" t="s">
        <v>43</v>
      </c>
      <c r="D18" s="68" t="s">
        <v>44</v>
      </c>
      <c r="E18" s="68" t="s">
        <v>45</v>
      </c>
      <c r="F18" s="68" t="s">
        <v>46</v>
      </c>
      <c r="G18" s="68" t="s">
        <v>47</v>
      </c>
      <c r="H18" s="68" t="s">
        <v>48</v>
      </c>
      <c r="I18" s="68" t="s">
        <v>48</v>
      </c>
      <c r="J18" s="68" t="s">
        <v>49</v>
      </c>
      <c r="K18" s="68" t="s">
        <v>50</v>
      </c>
    </row>
    <row r="19" spans="1:11" x14ac:dyDescent="0.2">
      <c r="A19" s="63" t="s">
        <v>72</v>
      </c>
      <c r="B19" s="64">
        <v>2418.66</v>
      </c>
      <c r="C19" s="64">
        <v>2660.65</v>
      </c>
      <c r="D19" s="64">
        <v>2875.93</v>
      </c>
      <c r="E19" s="64">
        <v>2997.1</v>
      </c>
      <c r="F19" s="64">
        <v>3619.82</v>
      </c>
      <c r="G19" s="64">
        <v>4317.18</v>
      </c>
      <c r="H19" s="66">
        <v>4597.79</v>
      </c>
      <c r="I19" s="66">
        <v>4597.79</v>
      </c>
      <c r="J19" s="66">
        <v>4911.4399999999996</v>
      </c>
      <c r="K19" s="66">
        <v>5255.33</v>
      </c>
    </row>
    <row r="20" spans="1:11" x14ac:dyDescent="0.2">
      <c r="A20" s="63" t="s">
        <v>73</v>
      </c>
      <c r="B20" s="67">
        <v>2762.69</v>
      </c>
      <c r="C20" s="66">
        <v>3017.99</v>
      </c>
      <c r="D20" s="66">
        <v>3245.11</v>
      </c>
      <c r="E20" s="66">
        <v>3372.94</v>
      </c>
      <c r="F20" s="66">
        <v>4029.91</v>
      </c>
      <c r="G20" s="66">
        <v>4765.62</v>
      </c>
      <c r="H20" s="66">
        <v>5061.67</v>
      </c>
      <c r="I20" s="66">
        <v>5061.67</v>
      </c>
      <c r="J20" s="66">
        <v>5392.57</v>
      </c>
      <c r="K20" s="66">
        <v>5755.37</v>
      </c>
    </row>
  </sheetData>
  <mergeCells count="2">
    <mergeCell ref="E3:H3"/>
    <mergeCell ref="E4:H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Entgelt bis 62. LJ ab 04.21</vt:lpstr>
      <vt:lpstr>Entgelt ab 63. LJ ab 04.21</vt:lpstr>
      <vt:lpstr>Entgelt bis 62. LJ ab 04.22</vt:lpstr>
      <vt:lpstr>Entgelt ab 63. LJ ab 04.22</vt:lpstr>
      <vt:lpstr>Entgelt bis 62. LJ ab 01.24</vt:lpstr>
      <vt:lpstr>Entgelt ab 63. LJ ab 01.24</vt:lpstr>
      <vt:lpstr>Entgelt bis 62. LJ ab 03.24</vt:lpstr>
      <vt:lpstr>Entgelt ab 63. LJ ab 03.24</vt:lpstr>
      <vt:lpstr>Grundlagen</vt:lpstr>
      <vt:lpstr>'Entgelt ab 63. LJ ab 01.24'!Druckbereich</vt:lpstr>
      <vt:lpstr>'Entgelt ab 63. LJ ab 03.24'!Druckbereich</vt:lpstr>
      <vt:lpstr>'Entgelt ab 63. LJ ab 04.21'!Druckbereich</vt:lpstr>
      <vt:lpstr>'Entgelt ab 63. LJ ab 04.22'!Druckbereich</vt:lpstr>
      <vt:lpstr>'Entgelt bis 62. LJ ab 01.24'!Druckbereich</vt:lpstr>
      <vt:lpstr>'Entgelt bis 62. LJ ab 03.24'!Druckbereich</vt:lpstr>
      <vt:lpstr>'Entgelt bis 62. LJ ab 04.21'!Druckbereich</vt:lpstr>
      <vt:lpstr>'Entgelt bis 62. LJ ab 04.22'!Druckbereich</vt:lpstr>
    </vt:vector>
  </TitlesOfParts>
  <Company>Ev. Landeskirche in 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Evangelischer Oberkirchenrat</dc:creator>
  <cp:lastModifiedBy>Pfeiffer-Neumann, Myriam</cp:lastModifiedBy>
  <cp:lastPrinted>2019-12-04T15:16:54Z</cp:lastPrinted>
  <dcterms:created xsi:type="dcterms:W3CDTF">2002-11-22T10:51:06Z</dcterms:created>
  <dcterms:modified xsi:type="dcterms:W3CDTF">2024-08-01T13:45:10Z</dcterms:modified>
</cp:coreProperties>
</file>